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76" yWindow="240" windowWidth="9588" windowHeight="4572" tabRatio="613"/>
  </bookViews>
  <sheets>
    <sheet name="FY2016DMSS" sheetId="19" r:id="rId1"/>
  </sheets>
  <calcPr calcId="145621"/>
</workbook>
</file>

<file path=xl/calcChain.xml><?xml version="1.0" encoding="utf-8"?>
<calcChain xmlns="http://schemas.openxmlformats.org/spreadsheetml/2006/main">
  <c r="AA68" i="19" l="1"/>
  <c r="AB68" i="19" s="1"/>
  <c r="AC68" i="19" s="1"/>
  <c r="AD68" i="19" s="1"/>
  <c r="AE68" i="19" s="1"/>
  <c r="AF68" i="19" s="1"/>
  <c r="C68" i="19"/>
  <c r="AB67" i="19"/>
  <c r="AC67" i="19" s="1"/>
  <c r="AD67" i="19" s="1"/>
  <c r="AE67" i="19" s="1"/>
  <c r="AF67" i="19" s="1"/>
  <c r="AA67" i="19"/>
  <c r="C67" i="19"/>
  <c r="AA66" i="19"/>
  <c r="AB66" i="19" s="1"/>
  <c r="AC66" i="19" s="1"/>
  <c r="AD66" i="19" s="1"/>
  <c r="AE66" i="19" s="1"/>
  <c r="AF66" i="19" s="1"/>
  <c r="C66" i="19"/>
  <c r="AB65" i="19"/>
  <c r="AC65" i="19" s="1"/>
  <c r="AD65" i="19" s="1"/>
  <c r="AE65" i="19" s="1"/>
  <c r="AF65" i="19" s="1"/>
  <c r="AA65" i="19"/>
  <c r="C65" i="19"/>
  <c r="AA64" i="19"/>
  <c r="AB64" i="19" s="1"/>
  <c r="AC64" i="19" s="1"/>
  <c r="AD64" i="19" s="1"/>
  <c r="AE64" i="19" s="1"/>
  <c r="AF64" i="19" s="1"/>
  <c r="C64" i="19"/>
  <c r="AF152" i="19" l="1"/>
  <c r="AE152" i="19"/>
  <c r="AD152" i="19"/>
  <c r="AC152" i="19"/>
  <c r="AB152" i="19"/>
  <c r="AA152" i="19"/>
  <c r="Z152" i="19"/>
  <c r="AF151" i="19"/>
  <c r="AE151" i="19"/>
  <c r="AD151" i="19"/>
  <c r="AC151" i="19"/>
  <c r="AB151" i="19"/>
  <c r="AA151" i="19"/>
  <c r="AF150" i="19"/>
  <c r="AE150" i="19"/>
  <c r="AD150" i="19"/>
  <c r="AC150" i="19"/>
  <c r="AB150" i="19"/>
  <c r="AA150" i="19"/>
  <c r="AF149" i="19"/>
  <c r="AE149" i="19"/>
  <c r="AD149" i="19"/>
  <c r="AC149" i="19"/>
  <c r="AB149" i="19"/>
  <c r="AA149" i="19"/>
  <c r="AF148" i="19"/>
  <c r="AE148" i="19"/>
  <c r="AD148" i="19"/>
  <c r="AC148" i="19"/>
  <c r="AB148" i="19"/>
  <c r="AA148" i="19"/>
</calcChain>
</file>

<file path=xl/sharedStrings.xml><?xml version="1.0" encoding="utf-8"?>
<sst xmlns="http://schemas.openxmlformats.org/spreadsheetml/2006/main" count="159" uniqueCount="159">
  <si>
    <t>Abbeville</t>
  </si>
  <si>
    <t xml:space="preserve"> </t>
  </si>
  <si>
    <t>0160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</si>
  <si>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</si>
  <si>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</si>
  <si>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</si>
  <si>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</si>
  <si>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</si>
  <si>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</si>
  <si>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</si>
  <si>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</si>
  <si>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</si>
  <si>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</si>
  <si>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</si>
  <si>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</si>
  <si>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</si>
  <si>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</si>
  <si>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</si>
  <si>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</si>
  <si>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</si>
  <si>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</si>
  <si>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</si>
  <si>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</si>
  <si>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</si>
  <si>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</si>
  <si>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</si>
  <si>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</si>
  <si>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</si>
  <si>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</si>
  <si>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</si>
  <si>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</si>
  <si>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</si>
  <si>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</si>
  <si>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</si>
  <si>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</si>
  <si>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</si>
  <si>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</si>
  <si>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</si>
  <si>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</si>
  <si>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</si>
  <si>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</si>
  <si>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</si>
  <si>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</si>
  <si>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</si>
  <si>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</si>
  <si>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</si>
  <si>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</si>
  <si>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</si>
  <si>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</si>
  <si>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</si>
  <si>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1701</t>
  </si>
  <si>
    <t>1703</t>
  </si>
  <si>
    <t>Dillon 3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</si>
  <si>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</si>
  <si>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</si>
  <si>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</si>
  <si>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</si>
  <si>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</si>
  <si>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</si>
  <si>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</si>
  <si>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</si>
  <si>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</si>
  <si>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</si>
  <si>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</si>
  <si>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</si>
  <si>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</si>
  <si>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</si>
  <si>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Florence 4</t>
  </si>
  <si>
    <t>Florence 5</t>
  </si>
  <si>
    <t>2201</t>
  </si>
  <si>
    <t>Georgetown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</si>
  <si>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</si>
  <si>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</si>
  <si>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</si>
  <si>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</si>
  <si>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</si>
  <si>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</si>
  <si>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</si>
  <si>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</si>
  <si>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</si>
  <si>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</si>
  <si>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</si>
  <si>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</si>
  <si>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</si>
  <si>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</si>
  <si>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</si>
  <si>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</si>
  <si>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</si>
  <si>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</si>
  <si>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</si>
  <si>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</si>
  <si>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</si>
  <si>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</si>
  <si>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</si>
  <si>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</si>
  <si>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</si>
  <si>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</si>
  <si>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</si>
  <si>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</si>
  <si>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</si>
  <si>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</si>
  <si>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</si>
  <si>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</si>
  <si>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</si>
  <si>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</si>
  <si>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</si>
  <si>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</si>
  <si>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</si>
  <si>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3401</t>
  </si>
  <si>
    <t>3501</t>
  </si>
  <si>
    <t>3601</t>
  </si>
  <si>
    <t>Newberry</t>
  </si>
  <si>
    <t>3701</t>
  </si>
  <si>
    <t>Oconee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</si>
  <si>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</si>
  <si>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</si>
  <si>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</si>
  <si>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</si>
  <si>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</si>
  <si>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</si>
  <si>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</si>
  <si>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</si>
  <si>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</si>
  <si>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</si>
  <si>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</si>
  <si>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</si>
  <si>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</si>
  <si>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</si>
  <si>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</si>
  <si>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</si>
  <si>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</si>
  <si>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</si>
  <si>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</si>
  <si>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</si>
  <si>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</si>
  <si>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</si>
  <si>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</si>
  <si>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</si>
  <si>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</si>
  <si>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</si>
  <si>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</si>
  <si>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</si>
  <si>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</si>
  <si>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</si>
  <si>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</si>
  <si>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</si>
  <si>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</si>
  <si>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</si>
  <si>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</si>
  <si>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</si>
  <si>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</si>
  <si>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</si>
  <si>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</si>
  <si>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Dillon 4</t>
  </si>
  <si>
    <t>Marion 10</t>
  </si>
  <si>
    <t xml:space="preserve">Sumter </t>
  </si>
  <si>
    <t xml:space="preserve">Marlboro </t>
  </si>
  <si>
    <t xml:space="preserve">Bamberg 2 </t>
  </si>
  <si>
    <t xml:space="preserve">2015-2016 Minimum Salary Schedules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</si>
</sst>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 MT"/>
    </font>
    <font>
      <sz val="10"/>
      <color indexed="8"/>
      <name val="Arial"/>
      <family val="2"/>
    </font>
    <font>
      <sz val="9.85"/>
      <color indexed="8"/>
      <name val=" New Roman     "/>
    </font>
    <font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2" borderId="0"/>
    <xf numFmtId="164" fontId="13" fillId="0" borderId="0"/>
    <xf numFmtId="164" fontId="13" fillId="0" borderId="0"/>
  </cellStyleXfs>
  <cellXfs count="67">
    <xf numFmtId="0" fontId="0" fillId="0" borderId="0" xfId="0"/>
    <xf numFmtId="3" fontId="6" fillId="3" borderId="0" xfId="0" applyNumberFormat="1" applyFont="1" applyFill="1" applyAlignment="1">
      <alignment horizontal="center"/>
    </xf>
    <xf numFmtId="1" fontId="4" fillId="4" borderId="0" xfId="0" applyNumberFormat="1" applyFont="1" applyFill="1" applyAlignment="1">
      <alignment horizontal="left"/>
    </xf>
    <xf numFmtId="1" fontId="5" fillId="4" borderId="0" xfId="0" applyNumberFormat="1" applyFont="1" applyFill="1" applyAlignment="1" applyProtection="1">
      <alignment horizontal="left"/>
    </xf>
    <xf numFmtId="1" fontId="5" fillId="4" borderId="0" xfId="0" applyNumberFormat="1" applyFont="1" applyFill="1" applyAlignment="1">
      <alignment horizontal="left"/>
    </xf>
    <xf numFmtId="41" fontId="0" fillId="3" borderId="0" xfId="0" applyNumberFormat="1" applyFill="1"/>
    <xf numFmtId="3" fontId="0" fillId="3" borderId="0" xfId="0" applyNumberFormat="1" applyFill="1" applyAlignment="1">
      <alignment horizontal="right"/>
    </xf>
    <xf numFmtId="41" fontId="0" fillId="3" borderId="0" xfId="0" applyNumberFormat="1" applyFill="1" applyAlignment="1">
      <alignment horizontal="right"/>
    </xf>
    <xf numFmtId="165" fontId="12" fillId="3" borderId="0" xfId="2" applyNumberFormat="1" applyFont="1" applyFill="1" applyAlignment="1">
      <alignment horizontal="right"/>
    </xf>
    <xf numFmtId="41" fontId="4" fillId="4" borderId="0" xfId="0" applyNumberFormat="1" applyFont="1" applyFill="1" applyAlignment="1">
      <alignment horizontal="left"/>
    </xf>
    <xf numFmtId="41" fontId="5" fillId="4" borderId="0" xfId="0" applyNumberFormat="1" applyFont="1" applyFill="1" applyAlignment="1">
      <alignment horizontal="left"/>
    </xf>
    <xf numFmtId="3" fontId="6" fillId="3" borderId="0" xfId="7" applyNumberFormat="1" applyFont="1" applyFill="1" applyBorder="1" applyAlignment="1">
      <alignment horizontal="right" vertical="center"/>
    </xf>
    <xf numFmtId="1" fontId="4" fillId="3" borderId="0" xfId="0" applyNumberFormat="1" applyFont="1" applyFill="1" applyAlignment="1">
      <alignment horizontal="left"/>
    </xf>
    <xf numFmtId="3" fontId="9" fillId="3" borderId="0" xfId="0" applyNumberFormat="1" applyFont="1" applyFill="1" applyAlignment="1">
      <alignment horizontal="right"/>
    </xf>
    <xf numFmtId="41" fontId="11" fillId="3" borderId="0" xfId="2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center"/>
    </xf>
    <xf numFmtId="41" fontId="0" fillId="3" borderId="0" xfId="0" applyNumberFormat="1" applyFill="1" applyAlignment="1">
      <alignment horizontal="center"/>
    </xf>
    <xf numFmtId="41" fontId="12" fillId="3" borderId="0" xfId="4" applyNumberFormat="1" applyFont="1" applyFill="1" applyAlignment="1">
      <alignment horizontal="right"/>
    </xf>
    <xf numFmtId="1" fontId="0" fillId="3" borderId="0" xfId="0" applyNumberFormat="1" applyFill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1" fontId="2" fillId="3" borderId="0" xfId="0" quotePrefix="1" applyNumberFormat="1" applyFont="1" applyFill="1" applyAlignment="1">
      <alignment horizontal="left"/>
    </xf>
    <xf numFmtId="1" fontId="0" fillId="3" borderId="0" xfId="0" applyNumberFormat="1" applyFill="1"/>
    <xf numFmtId="1" fontId="3" fillId="3" borderId="0" xfId="0" applyNumberFormat="1" applyFont="1" applyFill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1" fontId="7" fillId="3" borderId="0" xfId="0" applyNumberFormat="1" applyFont="1" applyFill="1" applyAlignment="1">
      <alignment horizontal="center"/>
    </xf>
    <xf numFmtId="1" fontId="16" fillId="4" borderId="0" xfId="0" applyNumberFormat="1" applyFont="1" applyFill="1" applyAlignment="1" applyProtection="1">
      <alignment horizontal="left"/>
    </xf>
    <xf numFmtId="1" fontId="16" fillId="4" borderId="0" xfId="0" applyNumberFormat="1" applyFont="1" applyFill="1" applyAlignment="1">
      <alignment horizontal="left"/>
    </xf>
    <xf numFmtId="3" fontId="0" fillId="3" borderId="0" xfId="0" applyNumberFormat="1" applyFill="1"/>
    <xf numFmtId="3" fontId="1" fillId="3" borderId="0" xfId="0" applyNumberFormat="1" applyFont="1" applyFill="1"/>
    <xf numFmtId="38" fontId="14" fillId="3" borderId="0" xfId="0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3" fontId="9" fillId="3" borderId="0" xfId="0" applyNumberFormat="1" applyFont="1" applyFill="1" applyBorder="1" applyAlignment="1">
      <alignment horizontal="right" vertical="center"/>
    </xf>
    <xf numFmtId="3" fontId="1" fillId="3" borderId="0" xfId="8" applyNumberFormat="1" applyFont="1" applyFill="1" applyBorder="1" applyAlignment="1" applyProtection="1">
      <alignment horizontal="right"/>
    </xf>
    <xf numFmtId="3" fontId="1" fillId="3" borderId="0" xfId="0" applyNumberFormat="1" applyFont="1" applyFill="1" applyBorder="1" applyAlignment="1">
      <alignment horizontal="right"/>
    </xf>
    <xf numFmtId="3" fontId="14" fillId="3" borderId="0" xfId="0" applyNumberFormat="1" applyFont="1" applyFill="1"/>
    <xf numFmtId="3" fontId="6" fillId="3" borderId="0" xfId="4" applyNumberFormat="1" applyFont="1" applyFill="1" applyBorder="1" applyAlignment="1">
      <alignment horizontal="right"/>
    </xf>
    <xf numFmtId="38" fontId="0" fillId="3" borderId="0" xfId="0" applyNumberFormat="1" applyFill="1" applyAlignment="1">
      <alignment horizontal="right"/>
    </xf>
    <xf numFmtId="3" fontId="15" fillId="3" borderId="0" xfId="6" applyNumberFormat="1" applyFont="1" applyFill="1" applyBorder="1" applyAlignment="1">
      <alignment horizontal="right"/>
    </xf>
    <xf numFmtId="3" fontId="1" fillId="3" borderId="0" xfId="5" applyNumberFormat="1" applyFont="1" applyFill="1" applyBorder="1" applyAlignment="1">
      <alignment horizontal="right"/>
    </xf>
    <xf numFmtId="3" fontId="14" fillId="3" borderId="0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38" fontId="14" fillId="3" borderId="0" xfId="5" applyNumberFormat="1" applyFont="1" applyFill="1" applyAlignment="1">
      <alignment horizontal="right"/>
    </xf>
    <xf numFmtId="38" fontId="6" fillId="3" borderId="0" xfId="5" applyNumberFormat="1" applyFill="1" applyAlignment="1">
      <alignment horizontal="right"/>
    </xf>
    <xf numFmtId="3" fontId="0" fillId="3" borderId="0" xfId="0" applyNumberFormat="1" applyFill="1" applyBorder="1" applyAlignment="1">
      <alignment horizontal="right"/>
    </xf>
    <xf numFmtId="41" fontId="0" fillId="3" borderId="0" xfId="0" applyNumberFormat="1" applyFill="1" applyAlignment="1"/>
    <xf numFmtId="3" fontId="0" fillId="3" borderId="0" xfId="4" applyNumberFormat="1" applyFont="1" applyFill="1" applyAlignment="1">
      <alignment horizontal="right"/>
    </xf>
    <xf numFmtId="3" fontId="0" fillId="3" borderId="0" xfId="1" applyNumberFormat="1" applyFont="1" applyFill="1" applyAlignment="1">
      <alignment horizontal="right"/>
    </xf>
    <xf numFmtId="1" fontId="5" fillId="4" borderId="0" xfId="0" applyNumberFormat="1" applyFont="1" applyFill="1" applyAlignment="1" applyProtection="1">
      <alignment horizontal="center"/>
    </xf>
    <xf numFmtId="1" fontId="5" fillId="4" borderId="0" xfId="0" applyNumberFormat="1" applyFont="1" applyFill="1" applyAlignment="1">
      <alignment horizontal="center"/>
    </xf>
    <xf numFmtId="165" fontId="1" fillId="3" borderId="0" xfId="2" applyNumberFormat="1" applyFont="1" applyFill="1" applyAlignment="1">
      <alignment horizontal="right"/>
    </xf>
    <xf numFmtId="37" fontId="1" fillId="3" borderId="0" xfId="0" applyNumberFormat="1" applyFont="1" applyFill="1" applyAlignment="1">
      <alignment horizontal="right" wrapText="1"/>
    </xf>
    <xf numFmtId="165" fontId="0" fillId="3" borderId="0" xfId="1" applyNumberFormat="1" applyFont="1" applyFill="1" applyAlignment="1">
      <alignment horizontal="right"/>
    </xf>
    <xf numFmtId="38" fontId="14" fillId="3" borderId="0" xfId="5" applyNumberFormat="1" applyFont="1" applyFill="1" applyBorder="1" applyAlignment="1">
      <alignment horizontal="right"/>
    </xf>
    <xf numFmtId="1" fontId="5" fillId="4" borderId="0" xfId="0" quotePrefix="1" applyNumberFormat="1" applyFont="1" applyFill="1" applyAlignment="1" applyProtection="1">
      <alignment horizontal="left"/>
    </xf>
    <xf numFmtId="38" fontId="15" fillId="3" borderId="0" xfId="0" applyNumberFormat="1" applyFont="1" applyFill="1" applyBorder="1" applyAlignment="1">
      <alignment horizontal="right" vertical="center" wrapText="1"/>
    </xf>
    <xf numFmtId="41" fontId="0" fillId="3" borderId="0" xfId="1" applyNumberFormat="1" applyFont="1" applyFill="1"/>
    <xf numFmtId="3" fontId="1" fillId="3" borderId="0" xfId="1" applyNumberFormat="1" applyFont="1" applyFill="1" applyBorder="1" applyAlignment="1">
      <alignment horizontal="right"/>
    </xf>
    <xf numFmtId="37" fontId="14" fillId="3" borderId="0" xfId="0" applyNumberFormat="1" applyFont="1" applyFill="1" applyBorder="1" applyAlignment="1">
      <alignment horizontal="right"/>
    </xf>
    <xf numFmtId="41" fontId="1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1" fontId="5" fillId="4" borderId="0" xfId="0" applyNumberFormat="1" applyFont="1" applyFill="1" applyAlignment="1" applyProtection="1">
      <alignment horizontal="right"/>
    </xf>
    <xf numFmtId="1" fontId="5" fillId="4" borderId="0" xfId="0" applyNumberFormat="1" applyFont="1" applyFill="1" applyAlignment="1">
      <alignment horizontal="right"/>
    </xf>
    <xf numFmtId="41" fontId="5" fillId="4" borderId="0" xfId="0" applyNumberFormat="1" applyFont="1" applyFill="1" applyAlignment="1" applyProtection="1">
      <alignment horizontal="left"/>
    </xf>
    <xf numFmtId="41" fontId="4" fillId="3" borderId="0" xfId="0" applyNumberFormat="1" applyFont="1" applyFill="1" applyAlignment="1">
      <alignment horizontal="left"/>
    </xf>
    <xf numFmtId="3" fontId="0" fillId="0" borderId="0" xfId="0" applyNumberFormat="1"/>
  </cellXfs>
  <cellStyles count="9">
    <cellStyle name="Comma" xfId="1" builtinId="3"/>
    <cellStyle name="Comma 2" xfId="2"/>
    <cellStyle name="Comma 3" xfId="3"/>
    <cellStyle name="Currency" xfId="4" builtinId="4"/>
    <cellStyle name="Normal" xfId="0" builtinId="0"/>
    <cellStyle name="Normal 2" xfId="5"/>
    <cellStyle name="Normal 3" xfId="6"/>
    <cellStyle name="Normal_Sheet1" xfId="8"/>
    <cellStyle name="Normal_Shee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4"/>
  <sheetViews>
    <sheetView showGridLines="0" tabSelected="1" zoomScaleNormal="100" workbookViewId="0">
      <pane xSplit="1" ySplit="2" topLeftCell="B450" activePane="bottomRight" state="frozen"/>
      <selection pane="topRight" activeCell="B1" sqref="B1"/>
      <selection pane="bottomLeft" activeCell="A3" sqref="A3"/>
      <selection pane="bottomRight" activeCell="AC469" sqref="AC469"/>
    </sheetView>
  </sheetViews>
  <sheetFormatPr defaultRowHeight="13.2"/>
  <cols>
    <col min="1" max="1" width="3.6640625" style="23" customWidth="1"/>
    <col min="2" max="2" width="11.109375" style="23" customWidth="1"/>
    <col min="3" max="3" width="9.88671875" style="23" customWidth="1"/>
    <col min="4" max="4" width="10.44140625" style="23" customWidth="1"/>
    <col min="5" max="32" width="8.33203125" style="23" customWidth="1"/>
    <col min="33" max="16384" width="8.88671875" style="23"/>
  </cols>
  <sheetData>
    <row r="1" spans="1:46" ht="15">
      <c r="A1" s="22" t="s">
        <v>158</v>
      </c>
    </row>
    <row r="2" spans="1:46" ht="15.6">
      <c r="B2" s="24">
        <v>0</v>
      </c>
      <c r="C2" s="24">
        <v>1</v>
      </c>
      <c r="D2" s="24">
        <v>2</v>
      </c>
      <c r="E2" s="24">
        <v>3</v>
      </c>
      <c r="F2" s="24">
        <v>4</v>
      </c>
      <c r="G2" s="24">
        <v>5</v>
      </c>
      <c r="H2" s="24">
        <v>6</v>
      </c>
      <c r="I2" s="24">
        <v>7</v>
      </c>
      <c r="J2" s="24">
        <v>8</v>
      </c>
      <c r="K2" s="24">
        <v>9</v>
      </c>
      <c r="L2" s="24">
        <v>10</v>
      </c>
      <c r="M2" s="24">
        <v>11</v>
      </c>
      <c r="N2" s="24">
        <v>12</v>
      </c>
      <c r="O2" s="24">
        <v>13</v>
      </c>
      <c r="P2" s="24">
        <v>14</v>
      </c>
      <c r="Q2" s="24">
        <v>15</v>
      </c>
      <c r="R2" s="24">
        <v>16</v>
      </c>
      <c r="S2" s="24">
        <v>17</v>
      </c>
      <c r="T2" s="24">
        <v>18</v>
      </c>
      <c r="U2" s="24">
        <v>19</v>
      </c>
      <c r="V2" s="24">
        <v>20</v>
      </c>
      <c r="W2" s="24">
        <v>21</v>
      </c>
      <c r="X2" s="24">
        <v>22</v>
      </c>
      <c r="Y2" s="25">
        <v>23</v>
      </c>
      <c r="Z2" s="26">
        <v>24</v>
      </c>
      <c r="AA2" s="26">
        <v>25</v>
      </c>
      <c r="AB2" s="26">
        <v>26</v>
      </c>
      <c r="AC2" s="26">
        <v>27</v>
      </c>
      <c r="AD2" s="26">
        <v>28</v>
      </c>
      <c r="AE2" s="26">
        <v>29</v>
      </c>
      <c r="AF2" s="26">
        <v>30</v>
      </c>
      <c r="AG2" s="24">
        <v>31</v>
      </c>
      <c r="AH2" s="24">
        <v>32</v>
      </c>
      <c r="AI2" s="24">
        <v>33</v>
      </c>
      <c r="AJ2" s="24">
        <v>34</v>
      </c>
      <c r="AK2" s="24">
        <v>35</v>
      </c>
      <c r="AL2" s="24">
        <v>36</v>
      </c>
      <c r="AM2" s="24">
        <v>37</v>
      </c>
      <c r="AN2" s="24">
        <v>38</v>
      </c>
      <c r="AO2" s="24">
        <v>39</v>
      </c>
      <c r="AP2" s="24">
        <v>40</v>
      </c>
      <c r="AQ2" s="24">
        <v>41</v>
      </c>
      <c r="AR2" s="24">
        <v>42</v>
      </c>
      <c r="AS2" s="24">
        <v>43</v>
      </c>
      <c r="AT2" s="24">
        <v>44</v>
      </c>
    </row>
    <row r="3" spans="1:46" s="12" customFormat="1">
      <c r="A3" s="2"/>
      <c r="B3" s="27" t="s">
        <v>2</v>
      </c>
      <c r="C3" s="27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4"/>
      <c r="AA3" s="4"/>
      <c r="AB3" s="4"/>
      <c r="AC3" s="4"/>
      <c r="AD3" s="4"/>
      <c r="AE3" s="4"/>
      <c r="AF3" s="4"/>
    </row>
    <row r="4" spans="1:46" s="5" customFormat="1">
      <c r="A4" s="5">
        <v>8</v>
      </c>
      <c r="B4" s="6">
        <v>42208</v>
      </c>
      <c r="C4" s="29">
        <v>43389</v>
      </c>
      <c r="D4" s="29">
        <v>44570</v>
      </c>
      <c r="E4" s="29">
        <v>45751</v>
      </c>
      <c r="F4" s="29">
        <v>46932</v>
      </c>
      <c r="G4" s="29">
        <v>48112</v>
      </c>
      <c r="H4" s="29">
        <v>49294</v>
      </c>
      <c r="I4" s="29">
        <v>50474</v>
      </c>
      <c r="J4" s="29">
        <v>51656</v>
      </c>
      <c r="K4" s="29">
        <v>52836</v>
      </c>
      <c r="L4" s="29">
        <v>54018</v>
      </c>
      <c r="M4" s="29">
        <v>55198</v>
      </c>
      <c r="N4" s="29">
        <v>56380</v>
      </c>
      <c r="O4" s="29">
        <v>57560</v>
      </c>
      <c r="P4" s="29">
        <v>58741</v>
      </c>
      <c r="Q4" s="29">
        <v>59922</v>
      </c>
      <c r="R4" s="29">
        <v>61103</v>
      </c>
      <c r="S4" s="29">
        <v>62284</v>
      </c>
      <c r="T4" s="29">
        <v>62882</v>
      </c>
      <c r="U4" s="29">
        <v>63486</v>
      </c>
      <c r="V4" s="29">
        <v>64096</v>
      </c>
      <c r="W4" s="29">
        <v>64712</v>
      </c>
      <c r="X4" s="29">
        <v>65334</v>
      </c>
      <c r="Y4" s="29">
        <v>65956</v>
      </c>
      <c r="Z4" s="7"/>
      <c r="AA4" s="7"/>
      <c r="AB4" s="7"/>
      <c r="AC4" s="7"/>
      <c r="AD4" s="7"/>
      <c r="AE4" s="7"/>
      <c r="AF4" s="7"/>
    </row>
    <row r="5" spans="1:46" s="5" customFormat="1">
      <c r="A5" s="5">
        <v>7</v>
      </c>
      <c r="B5" s="29">
        <v>39256</v>
      </c>
      <c r="C5" s="29">
        <v>40142</v>
      </c>
      <c r="D5" s="29">
        <v>41028</v>
      </c>
      <c r="E5" s="29">
        <v>41913</v>
      </c>
      <c r="F5" s="29">
        <v>42799</v>
      </c>
      <c r="G5" s="29">
        <v>43865</v>
      </c>
      <c r="H5" s="29">
        <v>44570</v>
      </c>
      <c r="I5" s="29">
        <v>45456</v>
      </c>
      <c r="J5" s="29">
        <v>46342</v>
      </c>
      <c r="K5" s="29">
        <v>47227</v>
      </c>
      <c r="L5" s="29">
        <v>48112</v>
      </c>
      <c r="M5" s="29">
        <v>48999</v>
      </c>
      <c r="N5" s="29">
        <v>49884</v>
      </c>
      <c r="O5" s="29">
        <v>50769</v>
      </c>
      <c r="P5" s="29">
        <v>51656</v>
      </c>
      <c r="Q5" s="29">
        <v>52541</v>
      </c>
      <c r="R5" s="29">
        <v>53427</v>
      </c>
      <c r="S5" s="29">
        <v>54313</v>
      </c>
      <c r="T5" s="29">
        <v>54832</v>
      </c>
      <c r="U5" s="29">
        <v>55355</v>
      </c>
      <c r="V5" s="29">
        <v>55884</v>
      </c>
      <c r="W5" s="29">
        <v>56418</v>
      </c>
      <c r="X5" s="29">
        <v>56955</v>
      </c>
      <c r="Y5" s="29">
        <v>57492</v>
      </c>
      <c r="Z5" s="7"/>
      <c r="AA5" s="7"/>
      <c r="AB5" s="7"/>
      <c r="AC5" s="7"/>
      <c r="AD5" s="7"/>
      <c r="AE5" s="7"/>
      <c r="AF5" s="7"/>
    </row>
    <row r="6" spans="1:46" s="5" customFormat="1">
      <c r="A6" s="5">
        <v>1</v>
      </c>
      <c r="B6" s="29">
        <v>36304</v>
      </c>
      <c r="C6" s="29">
        <v>37189</v>
      </c>
      <c r="D6" s="29">
        <v>38075</v>
      </c>
      <c r="E6" s="29">
        <v>38961</v>
      </c>
      <c r="F6" s="29">
        <v>39846</v>
      </c>
      <c r="G6" s="29">
        <v>40732</v>
      </c>
      <c r="H6" s="29">
        <v>41618</v>
      </c>
      <c r="I6" s="29">
        <v>42503</v>
      </c>
      <c r="J6" s="29">
        <v>43389</v>
      </c>
      <c r="K6" s="29">
        <v>44275</v>
      </c>
      <c r="L6" s="29">
        <v>45160</v>
      </c>
      <c r="M6" s="29">
        <v>46047</v>
      </c>
      <c r="N6" s="29">
        <v>46932</v>
      </c>
      <c r="O6" s="29">
        <v>47817</v>
      </c>
      <c r="P6" s="29">
        <v>48704</v>
      </c>
      <c r="Q6" s="29">
        <v>49589</v>
      </c>
      <c r="R6" s="29">
        <v>50474</v>
      </c>
      <c r="S6" s="29">
        <v>51361</v>
      </c>
      <c r="T6" s="29">
        <v>51849</v>
      </c>
      <c r="U6" s="29">
        <v>52342</v>
      </c>
      <c r="V6" s="29">
        <v>52841</v>
      </c>
      <c r="W6" s="29">
        <v>53344</v>
      </c>
      <c r="X6" s="29">
        <v>53853</v>
      </c>
      <c r="Y6" s="29">
        <v>54362</v>
      </c>
      <c r="Z6" s="7"/>
      <c r="AA6" s="7"/>
      <c r="AB6" s="7"/>
      <c r="AC6" s="7"/>
      <c r="AD6" s="7"/>
      <c r="AE6" s="7"/>
      <c r="AF6" s="7"/>
    </row>
    <row r="7" spans="1:46" s="5" customFormat="1">
      <c r="A7" s="5">
        <v>2</v>
      </c>
      <c r="B7" s="30">
        <v>33351</v>
      </c>
      <c r="C7" s="30">
        <v>34149</v>
      </c>
      <c r="D7" s="29">
        <v>34975</v>
      </c>
      <c r="E7" s="29">
        <v>35773</v>
      </c>
      <c r="F7" s="29">
        <v>36599</v>
      </c>
      <c r="G7" s="29">
        <v>37396</v>
      </c>
      <c r="H7" s="29">
        <v>38222</v>
      </c>
      <c r="I7" s="29">
        <v>39020</v>
      </c>
      <c r="J7" s="29">
        <v>39846</v>
      </c>
      <c r="K7" s="29">
        <v>40644</v>
      </c>
      <c r="L7" s="29">
        <v>41471</v>
      </c>
      <c r="M7" s="29">
        <v>42267</v>
      </c>
      <c r="N7" s="29">
        <v>43094</v>
      </c>
      <c r="O7" s="29">
        <v>43891</v>
      </c>
      <c r="P7" s="29">
        <v>44718</v>
      </c>
      <c r="Q7" s="29">
        <v>45515</v>
      </c>
      <c r="R7" s="29">
        <v>46342</v>
      </c>
      <c r="S7" s="29">
        <v>47138</v>
      </c>
      <c r="T7" s="29">
        <v>47585</v>
      </c>
      <c r="U7" s="29">
        <v>48036</v>
      </c>
      <c r="V7" s="29">
        <v>48491</v>
      </c>
      <c r="W7" s="29">
        <v>48951</v>
      </c>
      <c r="X7" s="29">
        <v>49416</v>
      </c>
      <c r="Y7" s="29">
        <v>49880</v>
      </c>
      <c r="Z7" s="7"/>
      <c r="AA7" s="7"/>
      <c r="AB7" s="7"/>
      <c r="AC7" s="7"/>
      <c r="AD7" s="7"/>
      <c r="AE7" s="7"/>
      <c r="AF7" s="7"/>
    </row>
    <row r="8" spans="1:46" s="5" customFormat="1">
      <c r="A8" s="5">
        <v>3</v>
      </c>
      <c r="B8" s="29">
        <v>32023</v>
      </c>
      <c r="C8" s="29">
        <v>32672</v>
      </c>
      <c r="D8" s="29">
        <v>33500</v>
      </c>
      <c r="E8" s="29">
        <v>34296</v>
      </c>
      <c r="F8" s="29">
        <v>35123</v>
      </c>
      <c r="G8" s="29">
        <v>35920</v>
      </c>
      <c r="H8" s="29">
        <v>36747</v>
      </c>
      <c r="I8" s="29">
        <v>37543</v>
      </c>
      <c r="J8" s="29">
        <v>38370</v>
      </c>
      <c r="K8" s="29">
        <v>39167</v>
      </c>
      <c r="L8" s="29">
        <v>39994</v>
      </c>
      <c r="M8" s="29">
        <v>40792</v>
      </c>
      <c r="N8" s="29">
        <v>41618</v>
      </c>
      <c r="O8" s="29">
        <v>42415</v>
      </c>
      <c r="P8" s="29">
        <v>43241</v>
      </c>
      <c r="Q8" s="29">
        <v>44039</v>
      </c>
      <c r="R8" s="29">
        <v>44865</v>
      </c>
      <c r="S8" s="29">
        <v>45663</v>
      </c>
      <c r="T8" s="29">
        <v>46094</v>
      </c>
      <c r="U8" s="29">
        <v>46530</v>
      </c>
      <c r="V8" s="29">
        <v>46970</v>
      </c>
      <c r="W8" s="29">
        <v>47415</v>
      </c>
      <c r="X8" s="29">
        <v>47864</v>
      </c>
      <c r="Y8" s="29">
        <v>48313</v>
      </c>
      <c r="Z8" s="7"/>
      <c r="AA8" s="7"/>
      <c r="AB8" s="7"/>
      <c r="AC8" s="7"/>
      <c r="AD8" s="7"/>
      <c r="AE8" s="7"/>
      <c r="AF8" s="7"/>
    </row>
    <row r="9" spans="1:46" s="12" customFormat="1">
      <c r="A9" s="2"/>
      <c r="B9" s="3" t="s">
        <v>3</v>
      </c>
      <c r="C9" s="3" t="s">
        <v>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0"/>
    </row>
    <row r="10" spans="1:46" s="5" customFormat="1">
      <c r="A10" s="5">
        <v>8</v>
      </c>
      <c r="B10" s="6">
        <v>50573</v>
      </c>
      <c r="C10" s="6">
        <v>50573</v>
      </c>
      <c r="D10" s="6">
        <v>50573</v>
      </c>
      <c r="E10" s="6">
        <v>50573</v>
      </c>
      <c r="F10" s="6">
        <v>51438</v>
      </c>
      <c r="G10" s="6">
        <v>52805</v>
      </c>
      <c r="H10" s="6">
        <v>54172</v>
      </c>
      <c r="I10" s="6">
        <v>55539</v>
      </c>
      <c r="J10" s="6">
        <v>56906</v>
      </c>
      <c r="K10" s="6">
        <v>58273</v>
      </c>
      <c r="L10" s="6">
        <v>59641</v>
      </c>
      <c r="M10" s="6">
        <v>61008</v>
      </c>
      <c r="N10" s="6">
        <v>62376</v>
      </c>
      <c r="O10" s="6">
        <v>63741</v>
      </c>
      <c r="P10" s="6">
        <v>65110</v>
      </c>
      <c r="Q10" s="6">
        <v>66476</v>
      </c>
      <c r="R10" s="6">
        <v>67843</v>
      </c>
      <c r="S10" s="6">
        <v>69211</v>
      </c>
      <c r="T10" s="6">
        <v>69903</v>
      </c>
      <c r="U10" s="6">
        <v>70602</v>
      </c>
      <c r="V10" s="6">
        <v>71308</v>
      </c>
      <c r="W10" s="6">
        <v>72022</v>
      </c>
      <c r="X10" s="6">
        <v>73469</v>
      </c>
      <c r="Y10" s="7"/>
      <c r="Z10" s="7"/>
      <c r="AA10" s="7"/>
      <c r="AB10" s="7"/>
      <c r="AC10" s="7"/>
      <c r="AD10" s="7"/>
      <c r="AE10" s="7"/>
      <c r="AF10" s="7"/>
    </row>
    <row r="11" spans="1:46" s="5" customFormat="1">
      <c r="A11" s="5">
        <v>7</v>
      </c>
      <c r="B11" s="6">
        <v>46083</v>
      </c>
      <c r="C11" s="6">
        <v>46083</v>
      </c>
      <c r="D11" s="6">
        <v>46083</v>
      </c>
      <c r="E11" s="6">
        <v>46083</v>
      </c>
      <c r="F11" s="6">
        <v>46654</v>
      </c>
      <c r="G11" s="6">
        <v>47679</v>
      </c>
      <c r="H11" s="6">
        <v>48703</v>
      </c>
      <c r="I11" s="6">
        <v>49729</v>
      </c>
      <c r="J11" s="6">
        <v>50755</v>
      </c>
      <c r="K11" s="6">
        <v>51780</v>
      </c>
      <c r="L11" s="6">
        <v>52805</v>
      </c>
      <c r="M11" s="6">
        <v>53831</v>
      </c>
      <c r="N11" s="6">
        <v>54855</v>
      </c>
      <c r="O11" s="6">
        <v>55881</v>
      </c>
      <c r="P11" s="6">
        <v>56906</v>
      </c>
      <c r="Q11" s="6">
        <v>57932</v>
      </c>
      <c r="R11" s="6">
        <v>58957</v>
      </c>
      <c r="S11" s="6">
        <v>59983</v>
      </c>
      <c r="T11" s="6">
        <v>60583</v>
      </c>
      <c r="U11" s="6">
        <v>61188</v>
      </c>
      <c r="V11" s="6">
        <v>61801</v>
      </c>
      <c r="W11" s="6">
        <v>62419</v>
      </c>
      <c r="X11" s="6">
        <v>63672</v>
      </c>
      <c r="Y11" s="7"/>
      <c r="Z11" s="7"/>
      <c r="AA11" s="7"/>
      <c r="AB11" s="7"/>
      <c r="AC11" s="7"/>
      <c r="AD11" s="7"/>
      <c r="AE11" s="7"/>
      <c r="AF11" s="7"/>
    </row>
    <row r="12" spans="1:46" s="5" customFormat="1">
      <c r="A12" s="5">
        <v>1</v>
      </c>
      <c r="B12" s="6">
        <v>42795</v>
      </c>
      <c r="C12" s="6">
        <v>42795</v>
      </c>
      <c r="D12" s="6">
        <v>42795</v>
      </c>
      <c r="E12" s="6">
        <v>42795</v>
      </c>
      <c r="F12" s="6">
        <v>43235</v>
      </c>
      <c r="G12" s="6">
        <v>44261</v>
      </c>
      <c r="H12" s="6">
        <v>45286</v>
      </c>
      <c r="I12" s="6">
        <v>46311</v>
      </c>
      <c r="J12" s="6">
        <v>47338</v>
      </c>
      <c r="K12" s="6">
        <v>48362</v>
      </c>
      <c r="L12" s="6">
        <v>49387</v>
      </c>
      <c r="M12" s="6">
        <v>50413</v>
      </c>
      <c r="N12" s="6">
        <v>51438</v>
      </c>
      <c r="O12" s="6">
        <v>52462</v>
      </c>
      <c r="P12" s="6">
        <v>53490</v>
      </c>
      <c r="Q12" s="6">
        <v>54514</v>
      </c>
      <c r="R12" s="6">
        <v>55539</v>
      </c>
      <c r="S12" s="6">
        <v>56566</v>
      </c>
      <c r="T12" s="6">
        <v>57132</v>
      </c>
      <c r="U12" s="6">
        <v>57700</v>
      </c>
      <c r="V12" s="6">
        <v>58279</v>
      </c>
      <c r="W12" s="6">
        <v>58861</v>
      </c>
      <c r="X12" s="6">
        <v>60045</v>
      </c>
      <c r="Y12" s="7"/>
      <c r="Z12" s="7"/>
      <c r="AA12" s="7"/>
      <c r="AB12" s="7"/>
      <c r="AC12" s="7"/>
      <c r="AD12" s="7"/>
      <c r="AE12" s="7"/>
      <c r="AF12" s="7"/>
    </row>
    <row r="13" spans="1:46" s="5" customFormat="1">
      <c r="A13" s="5">
        <v>2</v>
      </c>
      <c r="B13" s="6">
        <v>38904</v>
      </c>
      <c r="C13" s="6">
        <v>38904</v>
      </c>
      <c r="D13" s="6">
        <v>38904</v>
      </c>
      <c r="E13" s="6">
        <v>38904</v>
      </c>
      <c r="F13" s="6">
        <v>39476</v>
      </c>
      <c r="G13" s="6">
        <v>40399</v>
      </c>
      <c r="H13" s="6">
        <v>41354</v>
      </c>
      <c r="I13" s="6">
        <v>42279</v>
      </c>
      <c r="J13" s="6">
        <v>43235</v>
      </c>
      <c r="K13" s="6">
        <v>44159</v>
      </c>
      <c r="L13" s="6">
        <v>45116</v>
      </c>
      <c r="M13" s="6">
        <v>46037</v>
      </c>
      <c r="N13" s="6">
        <v>46996</v>
      </c>
      <c r="O13" s="6">
        <v>47917</v>
      </c>
      <c r="P13" s="6">
        <v>48876</v>
      </c>
      <c r="Q13" s="6">
        <v>49798</v>
      </c>
      <c r="R13" s="6">
        <v>50755</v>
      </c>
      <c r="S13" s="6">
        <v>51677</v>
      </c>
      <c r="T13" s="6">
        <v>52195</v>
      </c>
      <c r="U13" s="6">
        <v>52716</v>
      </c>
      <c r="V13" s="6">
        <v>53242</v>
      </c>
      <c r="W13" s="6">
        <v>53775</v>
      </c>
      <c r="X13" s="6">
        <v>54857</v>
      </c>
      <c r="Y13" s="7"/>
      <c r="Z13" s="7"/>
      <c r="AA13" s="7"/>
      <c r="AB13" s="7"/>
      <c r="AC13" s="7"/>
      <c r="AD13" s="7"/>
      <c r="AE13" s="7"/>
      <c r="AF13" s="7"/>
    </row>
    <row r="14" spans="1:46" s="5" customFormat="1">
      <c r="A14" s="5">
        <v>3</v>
      </c>
      <c r="B14" s="6">
        <v>37178</v>
      </c>
      <c r="C14" s="6">
        <v>37178</v>
      </c>
      <c r="D14" s="6">
        <v>37178</v>
      </c>
      <c r="E14" s="6">
        <v>37178</v>
      </c>
      <c r="F14" s="6">
        <v>37767</v>
      </c>
      <c r="G14" s="6">
        <v>38690</v>
      </c>
      <c r="H14" s="6">
        <v>39648</v>
      </c>
      <c r="I14" s="6">
        <v>40569</v>
      </c>
      <c r="J14" s="6">
        <v>41527</v>
      </c>
      <c r="K14" s="6">
        <v>42449</v>
      </c>
      <c r="L14" s="6">
        <v>43406</v>
      </c>
      <c r="M14" s="6">
        <v>44330</v>
      </c>
      <c r="N14" s="6">
        <v>45286</v>
      </c>
      <c r="O14" s="6">
        <v>46209</v>
      </c>
      <c r="P14" s="6">
        <v>47166</v>
      </c>
      <c r="Q14" s="6">
        <v>48089</v>
      </c>
      <c r="R14" s="6">
        <v>49046</v>
      </c>
      <c r="S14" s="6">
        <v>49969</v>
      </c>
      <c r="T14" s="6">
        <v>50468</v>
      </c>
      <c r="U14" s="6">
        <v>50973</v>
      </c>
      <c r="V14" s="6">
        <v>51482</v>
      </c>
      <c r="W14" s="6">
        <v>51997</v>
      </c>
      <c r="X14" s="6">
        <v>53043</v>
      </c>
      <c r="Y14" s="7"/>
      <c r="Z14" s="7"/>
      <c r="AA14" s="7"/>
      <c r="AB14" s="7"/>
      <c r="AC14" s="7"/>
      <c r="AD14" s="7"/>
      <c r="AE14" s="7"/>
      <c r="AF14" s="7"/>
    </row>
    <row r="15" spans="1:46" s="12" customFormat="1">
      <c r="A15" s="2"/>
      <c r="B15" s="3" t="s">
        <v>5</v>
      </c>
      <c r="C15" s="3" t="s">
        <v>6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46" s="5" customFormat="1">
      <c r="A16" s="5">
        <v>8</v>
      </c>
      <c r="B16" s="31">
        <v>42278</v>
      </c>
      <c r="C16" s="31">
        <v>43498</v>
      </c>
      <c r="D16" s="31">
        <v>44717</v>
      </c>
      <c r="E16" s="31">
        <v>45938</v>
      </c>
      <c r="F16" s="31">
        <v>47158</v>
      </c>
      <c r="G16" s="31">
        <v>48376</v>
      </c>
      <c r="H16" s="31">
        <v>49597</v>
      </c>
      <c r="I16" s="31">
        <v>50816</v>
      </c>
      <c r="J16" s="31">
        <v>52036</v>
      </c>
      <c r="K16" s="31">
        <v>53256</v>
      </c>
      <c r="L16" s="31">
        <v>54477</v>
      </c>
      <c r="M16" s="31">
        <v>55695</v>
      </c>
      <c r="N16" s="31">
        <v>56916</v>
      </c>
      <c r="O16" s="31">
        <v>58137</v>
      </c>
      <c r="P16" s="31">
        <v>59355</v>
      </c>
      <c r="Q16" s="31">
        <v>60576</v>
      </c>
      <c r="R16" s="31">
        <v>61795</v>
      </c>
      <c r="S16" s="31">
        <v>63014</v>
      </c>
      <c r="T16" s="31">
        <v>63632</v>
      </c>
      <c r="U16" s="31">
        <v>64256</v>
      </c>
      <c r="V16" s="31">
        <v>64887</v>
      </c>
      <c r="W16" s="31">
        <v>65523</v>
      </c>
      <c r="X16" s="31">
        <v>66165</v>
      </c>
      <c r="Y16" s="7"/>
      <c r="Z16" s="7"/>
      <c r="AA16" s="7"/>
      <c r="AB16" s="7"/>
      <c r="AC16" s="7"/>
      <c r="AD16" s="7"/>
      <c r="AE16" s="7"/>
      <c r="AF16" s="7"/>
    </row>
    <row r="17" spans="1:32" s="5" customFormat="1">
      <c r="A17" s="5">
        <v>7</v>
      </c>
      <c r="B17" s="31">
        <v>39228</v>
      </c>
      <c r="C17" s="31">
        <v>40143</v>
      </c>
      <c r="D17" s="31">
        <v>41058</v>
      </c>
      <c r="E17" s="31">
        <v>41973</v>
      </c>
      <c r="F17" s="31">
        <v>42889</v>
      </c>
      <c r="G17" s="31">
        <v>43803</v>
      </c>
      <c r="H17" s="31">
        <v>44717</v>
      </c>
      <c r="I17" s="31">
        <v>45634</v>
      </c>
      <c r="J17" s="31">
        <v>46548</v>
      </c>
      <c r="K17" s="31">
        <v>47461</v>
      </c>
      <c r="L17" s="31">
        <v>48376</v>
      </c>
      <c r="M17" s="31">
        <v>49292</v>
      </c>
      <c r="N17" s="31">
        <v>50207</v>
      </c>
      <c r="O17" s="31">
        <v>51120</v>
      </c>
      <c r="P17" s="31">
        <v>52036</v>
      </c>
      <c r="Q17" s="31">
        <v>52951</v>
      </c>
      <c r="R17" s="31">
        <v>53865</v>
      </c>
      <c r="S17" s="31">
        <v>54782</v>
      </c>
      <c r="T17" s="31">
        <v>55317</v>
      </c>
      <c r="U17" s="31">
        <v>55856</v>
      </c>
      <c r="V17" s="31">
        <v>56403</v>
      </c>
      <c r="W17" s="31">
        <v>56955</v>
      </c>
      <c r="X17" s="31">
        <v>57511</v>
      </c>
      <c r="Y17" s="7"/>
      <c r="Z17" s="7"/>
      <c r="AA17" s="7"/>
      <c r="AB17" s="7"/>
      <c r="AC17" s="7"/>
      <c r="AD17" s="7"/>
      <c r="AE17" s="7"/>
      <c r="AF17" s="7"/>
    </row>
    <row r="18" spans="1:32" s="5" customFormat="1">
      <c r="A18" s="5">
        <v>1</v>
      </c>
      <c r="B18" s="31">
        <v>36178</v>
      </c>
      <c r="C18" s="31">
        <v>37093</v>
      </c>
      <c r="D18" s="31">
        <v>38008</v>
      </c>
      <c r="E18" s="31">
        <v>38923</v>
      </c>
      <c r="F18" s="31">
        <v>39837</v>
      </c>
      <c r="G18" s="31">
        <v>40754</v>
      </c>
      <c r="H18" s="31">
        <v>41668</v>
      </c>
      <c r="I18" s="31">
        <v>42582</v>
      </c>
      <c r="J18" s="31">
        <v>43498</v>
      </c>
      <c r="K18" s="31">
        <v>44412</v>
      </c>
      <c r="L18" s="31">
        <v>45327</v>
      </c>
      <c r="M18" s="31">
        <v>46243</v>
      </c>
      <c r="N18" s="31">
        <v>47158</v>
      </c>
      <c r="O18" s="31">
        <v>48071</v>
      </c>
      <c r="P18" s="31">
        <v>48987</v>
      </c>
      <c r="Q18" s="31">
        <v>49902</v>
      </c>
      <c r="R18" s="31">
        <v>50816</v>
      </c>
      <c r="S18" s="31">
        <v>51732</v>
      </c>
      <c r="T18" s="31">
        <v>52236</v>
      </c>
      <c r="U18" s="31">
        <v>52746</v>
      </c>
      <c r="V18" s="31">
        <v>53260</v>
      </c>
      <c r="W18" s="31">
        <v>53775</v>
      </c>
      <c r="X18" s="31">
        <v>54306</v>
      </c>
      <c r="Y18" s="7"/>
      <c r="Z18" s="7"/>
      <c r="AA18" s="7"/>
      <c r="AB18" s="7"/>
      <c r="AC18" s="7"/>
      <c r="AD18" s="7"/>
      <c r="AE18" s="7"/>
      <c r="AF18" s="7"/>
    </row>
    <row r="19" spans="1:32" s="5" customFormat="1">
      <c r="A19" s="5">
        <v>2</v>
      </c>
      <c r="B19" s="31">
        <v>33129</v>
      </c>
      <c r="C19" s="31">
        <v>33952</v>
      </c>
      <c r="D19" s="31">
        <v>34806</v>
      </c>
      <c r="E19" s="31">
        <v>35630</v>
      </c>
      <c r="F19" s="31">
        <v>36482</v>
      </c>
      <c r="G19" s="31">
        <v>37306</v>
      </c>
      <c r="H19" s="31">
        <v>38160</v>
      </c>
      <c r="I19" s="31">
        <v>38984</v>
      </c>
      <c r="J19" s="31">
        <v>39837</v>
      </c>
      <c r="K19" s="31">
        <v>40662</v>
      </c>
      <c r="L19" s="31">
        <v>41516</v>
      </c>
      <c r="M19" s="31">
        <v>42339</v>
      </c>
      <c r="N19" s="31">
        <v>43194</v>
      </c>
      <c r="O19" s="31">
        <v>44017</v>
      </c>
      <c r="P19" s="31">
        <v>44870</v>
      </c>
      <c r="Q19" s="31">
        <v>45693</v>
      </c>
      <c r="R19" s="31">
        <v>46548</v>
      </c>
      <c r="S19" s="31">
        <v>47371</v>
      </c>
      <c r="T19" s="31">
        <v>47832</v>
      </c>
      <c r="U19" s="31">
        <v>48298</v>
      </c>
      <c r="V19" s="31">
        <v>48768</v>
      </c>
      <c r="W19" s="31">
        <v>49243</v>
      </c>
      <c r="X19" s="31">
        <v>49721</v>
      </c>
      <c r="Y19" s="7"/>
      <c r="Z19" s="7"/>
      <c r="AA19" s="7"/>
      <c r="AB19" s="7"/>
      <c r="AC19" s="7"/>
      <c r="AD19" s="7"/>
      <c r="AE19" s="7"/>
      <c r="AF19" s="7"/>
    </row>
    <row r="20" spans="1:32" s="5" customFormat="1">
      <c r="A20" s="5">
        <v>3</v>
      </c>
      <c r="B20" s="31">
        <v>31756</v>
      </c>
      <c r="C20" s="31">
        <v>32428</v>
      </c>
      <c r="D20" s="31">
        <v>33282</v>
      </c>
      <c r="E20" s="31">
        <v>34105</v>
      </c>
      <c r="F20" s="31">
        <v>34959</v>
      </c>
      <c r="G20" s="31">
        <v>35782</v>
      </c>
      <c r="H20" s="31">
        <v>36636</v>
      </c>
      <c r="I20" s="31">
        <v>37459</v>
      </c>
      <c r="J20" s="31">
        <v>38313</v>
      </c>
      <c r="K20" s="31">
        <v>39136</v>
      </c>
      <c r="L20" s="31">
        <v>39990</v>
      </c>
      <c r="M20" s="31">
        <v>40814</v>
      </c>
      <c r="N20" s="31">
        <v>41668</v>
      </c>
      <c r="O20" s="31">
        <v>42492</v>
      </c>
      <c r="P20" s="31">
        <v>43344</v>
      </c>
      <c r="Q20" s="31">
        <v>44168</v>
      </c>
      <c r="R20" s="31">
        <v>45022</v>
      </c>
      <c r="S20" s="31">
        <v>45846</v>
      </c>
      <c r="T20" s="31">
        <v>46292</v>
      </c>
      <c r="U20" s="31">
        <v>46742</v>
      </c>
      <c r="V20" s="31">
        <v>47195</v>
      </c>
      <c r="W20" s="31">
        <v>47656</v>
      </c>
      <c r="X20" s="31">
        <v>48119</v>
      </c>
      <c r="Y20" s="7"/>
      <c r="Z20" s="7"/>
      <c r="AA20" s="7"/>
      <c r="AB20" s="7"/>
      <c r="AC20" s="7"/>
      <c r="AD20" s="7"/>
      <c r="AE20" s="7"/>
      <c r="AF20" s="7"/>
    </row>
    <row r="21" spans="1:32" s="12" customFormat="1">
      <c r="A21" s="2"/>
      <c r="B21" s="3" t="s">
        <v>7</v>
      </c>
      <c r="C21" s="3" t="s">
        <v>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" customFormat="1">
      <c r="A22" s="5">
        <v>8</v>
      </c>
      <c r="B22" s="6">
        <v>44076</v>
      </c>
      <c r="C22" s="6">
        <v>45388</v>
      </c>
      <c r="D22" s="6">
        <v>46698</v>
      </c>
      <c r="E22" s="6">
        <v>48009</v>
      </c>
      <c r="F22" s="6">
        <v>49320</v>
      </c>
      <c r="G22" s="6">
        <v>50630</v>
      </c>
      <c r="H22" s="6">
        <v>51941</v>
      </c>
      <c r="I22" s="6">
        <v>53251</v>
      </c>
      <c r="J22" s="6">
        <v>54563</v>
      </c>
      <c r="K22" s="6">
        <v>55873</v>
      </c>
      <c r="L22" s="6">
        <v>57185</v>
      </c>
      <c r="M22" s="6">
        <v>58495</v>
      </c>
      <c r="N22" s="6">
        <v>59807</v>
      </c>
      <c r="O22" s="6">
        <v>61117</v>
      </c>
      <c r="P22" s="6">
        <v>62428</v>
      </c>
      <c r="Q22" s="6">
        <v>63738</v>
      </c>
      <c r="R22" s="6">
        <v>65049</v>
      </c>
      <c r="S22" s="6">
        <v>66360</v>
      </c>
      <c r="T22" s="6">
        <v>67025</v>
      </c>
      <c r="U22" s="6">
        <v>67694</v>
      </c>
      <c r="V22" s="6">
        <v>68372</v>
      </c>
      <c r="W22" s="6">
        <v>69055</v>
      </c>
      <c r="X22" s="6">
        <v>69746</v>
      </c>
      <c r="Y22" s="6">
        <v>70442</v>
      </c>
      <c r="Z22" s="6">
        <v>71147</v>
      </c>
      <c r="AA22" s="7"/>
      <c r="AB22" s="7"/>
      <c r="AC22" s="7"/>
      <c r="AD22" s="7"/>
      <c r="AE22" s="7"/>
      <c r="AF22" s="7"/>
    </row>
    <row r="23" spans="1:32" s="5" customFormat="1">
      <c r="A23" s="5">
        <v>7</v>
      </c>
      <c r="B23" s="6">
        <v>40799</v>
      </c>
      <c r="C23" s="6">
        <v>41783</v>
      </c>
      <c r="D23" s="6">
        <v>42766</v>
      </c>
      <c r="E23" s="6">
        <v>43748</v>
      </c>
      <c r="F23" s="6">
        <v>44732</v>
      </c>
      <c r="G23" s="6">
        <v>45715</v>
      </c>
      <c r="H23" s="6">
        <v>46698</v>
      </c>
      <c r="I23" s="6">
        <v>47681</v>
      </c>
      <c r="J23" s="6">
        <v>48665</v>
      </c>
      <c r="K23" s="6">
        <v>49647</v>
      </c>
      <c r="L23" s="6">
        <v>50630</v>
      </c>
      <c r="M23" s="6">
        <v>51614</v>
      </c>
      <c r="N23" s="6">
        <v>52596</v>
      </c>
      <c r="O23" s="6">
        <v>53579</v>
      </c>
      <c r="P23" s="6">
        <v>54563</v>
      </c>
      <c r="Q23" s="6">
        <v>55546</v>
      </c>
      <c r="R23" s="6">
        <v>56529</v>
      </c>
      <c r="S23" s="6">
        <v>57512</v>
      </c>
      <c r="T23" s="6">
        <v>58089</v>
      </c>
      <c r="U23" s="6">
        <v>58669</v>
      </c>
      <c r="V23" s="6">
        <v>59255</v>
      </c>
      <c r="W23" s="6">
        <v>59848</v>
      </c>
      <c r="X23" s="6">
        <v>60445</v>
      </c>
      <c r="Y23" s="6">
        <v>61050</v>
      </c>
      <c r="Z23" s="6">
        <v>61660</v>
      </c>
      <c r="AA23" s="7"/>
      <c r="AB23" s="7"/>
      <c r="AC23" s="7"/>
      <c r="AD23" s="7"/>
      <c r="AE23" s="7"/>
      <c r="AF23" s="7"/>
    </row>
    <row r="24" spans="1:32" s="5" customFormat="1">
      <c r="A24" s="5">
        <v>1</v>
      </c>
      <c r="B24" s="6">
        <v>37522</v>
      </c>
      <c r="C24" s="6">
        <v>38505</v>
      </c>
      <c r="D24" s="6">
        <v>39488</v>
      </c>
      <c r="E24" s="6">
        <v>40472</v>
      </c>
      <c r="F24" s="6">
        <v>41454</v>
      </c>
      <c r="G24" s="6">
        <v>42438</v>
      </c>
      <c r="H24" s="6">
        <v>43421</v>
      </c>
      <c r="I24" s="6">
        <v>44403</v>
      </c>
      <c r="J24" s="6">
        <v>45388</v>
      </c>
      <c r="K24" s="6">
        <v>46370</v>
      </c>
      <c r="L24" s="6">
        <v>47353</v>
      </c>
      <c r="M24" s="6">
        <v>48337</v>
      </c>
      <c r="N24" s="6">
        <v>49320</v>
      </c>
      <c r="O24" s="6">
        <v>50302</v>
      </c>
      <c r="P24" s="6">
        <v>51286</v>
      </c>
      <c r="Q24" s="6">
        <v>52269</v>
      </c>
      <c r="R24" s="6">
        <v>53251</v>
      </c>
      <c r="S24" s="6">
        <v>54236</v>
      </c>
      <c r="T24" s="6">
        <v>54777</v>
      </c>
      <c r="U24" s="6">
        <v>55325</v>
      </c>
      <c r="V24" s="6">
        <v>55879</v>
      </c>
      <c r="W24" s="6">
        <v>56437</v>
      </c>
      <c r="X24" s="6">
        <v>57002</v>
      </c>
      <c r="Y24" s="6">
        <v>57571</v>
      </c>
      <c r="Z24" s="6">
        <v>58146</v>
      </c>
      <c r="AA24" s="7"/>
      <c r="AB24" s="7"/>
      <c r="AC24" s="7"/>
      <c r="AD24" s="7"/>
      <c r="AE24" s="7"/>
      <c r="AF24" s="7"/>
    </row>
    <row r="25" spans="1:32" s="5" customFormat="1">
      <c r="A25" s="5">
        <v>2</v>
      </c>
      <c r="B25" s="6">
        <v>34245</v>
      </c>
      <c r="C25" s="6">
        <v>35130</v>
      </c>
      <c r="D25" s="6">
        <v>36047</v>
      </c>
      <c r="E25" s="6">
        <v>36933</v>
      </c>
      <c r="F25" s="6">
        <v>37850</v>
      </c>
      <c r="G25" s="6">
        <v>38735</v>
      </c>
      <c r="H25" s="6">
        <v>39651</v>
      </c>
      <c r="I25" s="6">
        <v>40537</v>
      </c>
      <c r="J25" s="6">
        <v>41454</v>
      </c>
      <c r="K25" s="6">
        <v>42340</v>
      </c>
      <c r="L25" s="6">
        <v>43258</v>
      </c>
      <c r="M25" s="6">
        <v>44141</v>
      </c>
      <c r="N25" s="6">
        <v>45059</v>
      </c>
      <c r="O25" s="6">
        <v>45944</v>
      </c>
      <c r="P25" s="6">
        <v>46862</v>
      </c>
      <c r="Q25" s="6">
        <v>47747</v>
      </c>
      <c r="R25" s="6">
        <v>48665</v>
      </c>
      <c r="S25" s="6">
        <v>49548</v>
      </c>
      <c r="T25" s="6">
        <v>50044</v>
      </c>
      <c r="U25" s="6">
        <v>50545</v>
      </c>
      <c r="V25" s="6">
        <v>51050</v>
      </c>
      <c r="W25" s="6">
        <v>51561</v>
      </c>
      <c r="X25" s="6">
        <v>52077</v>
      </c>
      <c r="Y25" s="6">
        <v>52596</v>
      </c>
      <c r="Z25" s="6">
        <v>53122</v>
      </c>
      <c r="AA25" s="7"/>
      <c r="AB25" s="7"/>
      <c r="AC25" s="7"/>
      <c r="AD25" s="7"/>
      <c r="AE25" s="7"/>
      <c r="AF25" s="7"/>
    </row>
    <row r="26" spans="1:32" s="5" customFormat="1">
      <c r="A26" s="5">
        <v>3</v>
      </c>
      <c r="B26" s="6">
        <v>32771</v>
      </c>
      <c r="C26" s="6">
        <v>33491</v>
      </c>
      <c r="D26" s="6">
        <v>34409</v>
      </c>
      <c r="E26" s="6">
        <v>35294</v>
      </c>
      <c r="F26" s="6">
        <v>36212</v>
      </c>
      <c r="G26" s="6">
        <v>37096</v>
      </c>
      <c r="H26" s="6">
        <v>38014</v>
      </c>
      <c r="I26" s="6">
        <v>38898</v>
      </c>
      <c r="J26" s="6">
        <v>39816</v>
      </c>
      <c r="K26" s="6">
        <v>40700</v>
      </c>
      <c r="L26" s="6">
        <v>41618</v>
      </c>
      <c r="M26" s="6">
        <v>42504</v>
      </c>
      <c r="N26" s="6">
        <v>43421</v>
      </c>
      <c r="O26" s="6">
        <v>44306</v>
      </c>
      <c r="P26" s="6">
        <v>45223</v>
      </c>
      <c r="Q26" s="6">
        <v>46108</v>
      </c>
      <c r="R26" s="6">
        <v>47025</v>
      </c>
      <c r="S26" s="6">
        <v>47911</v>
      </c>
      <c r="T26" s="6">
        <v>48388</v>
      </c>
      <c r="U26" s="6">
        <v>48873</v>
      </c>
      <c r="V26" s="6">
        <v>49362</v>
      </c>
      <c r="W26" s="6">
        <v>49856</v>
      </c>
      <c r="X26" s="6">
        <v>50354</v>
      </c>
      <c r="Y26" s="6">
        <v>50858</v>
      </c>
      <c r="Z26" s="6">
        <v>51366</v>
      </c>
      <c r="AA26" s="7"/>
      <c r="AB26" s="7"/>
      <c r="AC26" s="7"/>
      <c r="AD26" s="7"/>
      <c r="AE26" s="7"/>
      <c r="AF26" s="7"/>
    </row>
    <row r="27" spans="1:32" s="12" customFormat="1">
      <c r="A27" s="2"/>
      <c r="B27" s="3" t="s">
        <v>9</v>
      </c>
      <c r="C27" s="3" t="s">
        <v>10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5" customFormat="1">
      <c r="A28" s="5">
        <v>8</v>
      </c>
      <c r="B28" s="32">
        <v>44076</v>
      </c>
      <c r="C28" s="32">
        <v>45387</v>
      </c>
      <c r="D28" s="32">
        <v>46698</v>
      </c>
      <c r="E28" s="32">
        <v>48009</v>
      </c>
      <c r="F28" s="32">
        <v>49320</v>
      </c>
      <c r="G28" s="32">
        <v>50629</v>
      </c>
      <c r="H28" s="32">
        <v>51941</v>
      </c>
      <c r="I28" s="32">
        <v>53251</v>
      </c>
      <c r="J28" s="32">
        <v>54563</v>
      </c>
      <c r="K28" s="32">
        <v>55873</v>
      </c>
      <c r="L28" s="32">
        <v>57185</v>
      </c>
      <c r="M28" s="32">
        <v>58495</v>
      </c>
      <c r="N28" s="32">
        <v>59807</v>
      </c>
      <c r="O28" s="32">
        <v>61117</v>
      </c>
      <c r="P28" s="32">
        <v>62428</v>
      </c>
      <c r="Q28" s="32">
        <v>63738</v>
      </c>
      <c r="R28" s="32">
        <v>65049</v>
      </c>
      <c r="S28" s="32">
        <v>66360</v>
      </c>
      <c r="T28" s="32">
        <v>67024</v>
      </c>
      <c r="U28" s="32">
        <v>67694</v>
      </c>
      <c r="V28" s="32">
        <v>68372</v>
      </c>
      <c r="W28" s="32">
        <v>69055</v>
      </c>
      <c r="X28" s="32">
        <v>69746</v>
      </c>
      <c r="Y28" s="7"/>
      <c r="Z28" s="7"/>
      <c r="AA28" s="7"/>
      <c r="AB28" s="7"/>
      <c r="AC28" s="7"/>
      <c r="AD28" s="7"/>
      <c r="AE28" s="7"/>
      <c r="AF28" s="7"/>
    </row>
    <row r="29" spans="1:32" s="5" customFormat="1">
      <c r="A29" s="5">
        <v>7</v>
      </c>
      <c r="B29" s="32">
        <v>40799</v>
      </c>
      <c r="C29" s="32">
        <v>41783</v>
      </c>
      <c r="D29" s="32">
        <v>42766</v>
      </c>
      <c r="E29" s="32">
        <v>43748</v>
      </c>
      <c r="F29" s="32">
        <v>44732</v>
      </c>
      <c r="G29" s="32">
        <v>45715</v>
      </c>
      <c r="H29" s="32">
        <v>46698</v>
      </c>
      <c r="I29" s="32">
        <v>47681</v>
      </c>
      <c r="J29" s="32">
        <v>48665</v>
      </c>
      <c r="K29" s="32">
        <v>49647</v>
      </c>
      <c r="L29" s="32">
        <v>50629</v>
      </c>
      <c r="M29" s="32">
        <v>51614</v>
      </c>
      <c r="N29" s="32">
        <v>52596</v>
      </c>
      <c r="O29" s="32">
        <v>53579</v>
      </c>
      <c r="P29" s="32">
        <v>54563</v>
      </c>
      <c r="Q29" s="32">
        <v>55546</v>
      </c>
      <c r="R29" s="32">
        <v>56529</v>
      </c>
      <c r="S29" s="32">
        <v>57512</v>
      </c>
      <c r="T29" s="32">
        <v>58087</v>
      </c>
      <c r="U29" s="32">
        <v>58668</v>
      </c>
      <c r="V29" s="32">
        <v>59255</v>
      </c>
      <c r="W29" s="32">
        <v>59848</v>
      </c>
      <c r="X29" s="32">
        <v>60445</v>
      </c>
      <c r="Y29" s="7"/>
      <c r="Z29" s="7"/>
      <c r="AA29" s="7"/>
      <c r="AB29" s="7"/>
      <c r="AC29" s="7"/>
      <c r="AD29" s="7"/>
      <c r="AE29" s="7"/>
      <c r="AF29" s="7"/>
    </row>
    <row r="30" spans="1:32" s="5" customFormat="1">
      <c r="A30" s="5">
        <v>1</v>
      </c>
      <c r="B30" s="32">
        <v>37522</v>
      </c>
      <c r="C30" s="32">
        <v>38505</v>
      </c>
      <c r="D30" s="32">
        <v>39488</v>
      </c>
      <c r="E30" s="32">
        <v>40472</v>
      </c>
      <c r="F30" s="32">
        <v>41454</v>
      </c>
      <c r="G30" s="32">
        <v>42438</v>
      </c>
      <c r="H30" s="32">
        <v>43421</v>
      </c>
      <c r="I30" s="32">
        <v>44403</v>
      </c>
      <c r="J30" s="32">
        <v>45387</v>
      </c>
      <c r="K30" s="32">
        <v>46370</v>
      </c>
      <c r="L30" s="32">
        <v>47353</v>
      </c>
      <c r="M30" s="32">
        <v>48337</v>
      </c>
      <c r="N30" s="32">
        <v>49320</v>
      </c>
      <c r="O30" s="32">
        <v>50302</v>
      </c>
      <c r="P30" s="32">
        <v>51286</v>
      </c>
      <c r="Q30" s="32">
        <v>52269</v>
      </c>
      <c r="R30" s="32">
        <v>53251</v>
      </c>
      <c r="S30" s="32">
        <v>54236</v>
      </c>
      <c r="T30" s="32">
        <v>54777</v>
      </c>
      <c r="U30" s="32">
        <v>55325</v>
      </c>
      <c r="V30" s="32">
        <v>55879</v>
      </c>
      <c r="W30" s="32">
        <v>56437</v>
      </c>
      <c r="X30" s="32">
        <v>57002</v>
      </c>
      <c r="Y30" s="7"/>
      <c r="Z30" s="7"/>
      <c r="AA30" s="7"/>
      <c r="AB30" s="7"/>
      <c r="AC30" s="7"/>
      <c r="AD30" s="7"/>
      <c r="AE30" s="7"/>
      <c r="AF30" s="7"/>
    </row>
    <row r="31" spans="1:32" s="5" customFormat="1">
      <c r="A31" s="5">
        <v>2</v>
      </c>
      <c r="B31" s="32">
        <v>34245</v>
      </c>
      <c r="C31" s="32">
        <v>35130</v>
      </c>
      <c r="D31" s="32">
        <v>36047</v>
      </c>
      <c r="E31" s="32">
        <v>36933</v>
      </c>
      <c r="F31" s="32">
        <v>37850</v>
      </c>
      <c r="G31" s="32">
        <v>38735</v>
      </c>
      <c r="H31" s="32">
        <v>39651</v>
      </c>
      <c r="I31" s="32">
        <v>40537</v>
      </c>
      <c r="J31" s="32">
        <v>41454</v>
      </c>
      <c r="K31" s="32">
        <v>42340</v>
      </c>
      <c r="L31" s="32">
        <v>43258</v>
      </c>
      <c r="M31" s="32">
        <v>44141</v>
      </c>
      <c r="N31" s="32">
        <v>45059</v>
      </c>
      <c r="O31" s="32">
        <v>45944</v>
      </c>
      <c r="P31" s="32">
        <v>46862</v>
      </c>
      <c r="Q31" s="32">
        <v>47747</v>
      </c>
      <c r="R31" s="32">
        <v>48665</v>
      </c>
      <c r="S31" s="32">
        <v>49548</v>
      </c>
      <c r="T31" s="32">
        <v>50044</v>
      </c>
      <c r="U31" s="32">
        <v>50545</v>
      </c>
      <c r="V31" s="32">
        <v>51050</v>
      </c>
      <c r="W31" s="32">
        <v>51561</v>
      </c>
      <c r="X31" s="32">
        <v>52077</v>
      </c>
      <c r="Y31" s="7"/>
      <c r="Z31" s="7"/>
      <c r="AA31" s="7"/>
      <c r="AB31" s="7"/>
      <c r="AC31" s="7"/>
      <c r="AD31" s="7"/>
      <c r="AE31" s="7"/>
      <c r="AF31" s="7"/>
    </row>
    <row r="32" spans="1:32" s="5" customFormat="1">
      <c r="A32" s="5">
        <v>3</v>
      </c>
      <c r="B32" s="32">
        <v>32771</v>
      </c>
      <c r="C32" s="32">
        <v>33491</v>
      </c>
      <c r="D32" s="32">
        <v>34410</v>
      </c>
      <c r="E32" s="32">
        <v>35294</v>
      </c>
      <c r="F32" s="32">
        <v>36212</v>
      </c>
      <c r="G32" s="32">
        <v>37096</v>
      </c>
      <c r="H32" s="32">
        <v>38014</v>
      </c>
      <c r="I32" s="32">
        <v>38898</v>
      </c>
      <c r="J32" s="32">
        <v>39816</v>
      </c>
      <c r="K32" s="32">
        <v>40700</v>
      </c>
      <c r="L32" s="32">
        <v>41618</v>
      </c>
      <c r="M32" s="32">
        <v>42504</v>
      </c>
      <c r="N32" s="32">
        <v>43421</v>
      </c>
      <c r="O32" s="32">
        <v>44306</v>
      </c>
      <c r="P32" s="32">
        <v>45223</v>
      </c>
      <c r="Q32" s="32">
        <v>46108</v>
      </c>
      <c r="R32" s="32">
        <v>47025</v>
      </c>
      <c r="S32" s="32">
        <v>47911</v>
      </c>
      <c r="T32" s="32">
        <v>48388</v>
      </c>
      <c r="U32" s="32">
        <v>48873</v>
      </c>
      <c r="V32" s="32">
        <v>49362</v>
      </c>
      <c r="W32" s="32">
        <v>49856</v>
      </c>
      <c r="X32" s="32">
        <v>50354</v>
      </c>
      <c r="Y32" s="7"/>
      <c r="Z32" s="7"/>
      <c r="AA32" s="7"/>
      <c r="AB32" s="7"/>
      <c r="AC32" s="7"/>
      <c r="AD32" s="7"/>
      <c r="AE32" s="7"/>
      <c r="AF32" s="7"/>
    </row>
    <row r="33" spans="1:32" s="12" customFormat="1">
      <c r="A33" s="2"/>
      <c r="B33" s="3" t="s">
        <v>11</v>
      </c>
      <c r="C33" s="3" t="s">
        <v>12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s="5" customFormat="1">
      <c r="A34" s="5">
        <v>8</v>
      </c>
      <c r="B34" s="33">
        <v>44116</v>
      </c>
      <c r="C34" s="33">
        <v>45428</v>
      </c>
      <c r="D34" s="33">
        <v>46740</v>
      </c>
      <c r="E34" s="33">
        <v>48052</v>
      </c>
      <c r="F34" s="33">
        <v>49364</v>
      </c>
      <c r="G34" s="33">
        <v>50675</v>
      </c>
      <c r="H34" s="33">
        <v>51988</v>
      </c>
      <c r="I34" s="33">
        <v>53299</v>
      </c>
      <c r="J34" s="33">
        <v>54612</v>
      </c>
      <c r="K34" s="33">
        <v>55923</v>
      </c>
      <c r="L34" s="33">
        <v>57236</v>
      </c>
      <c r="M34" s="33">
        <v>58547</v>
      </c>
      <c r="N34" s="33">
        <v>59861</v>
      </c>
      <c r="O34" s="33">
        <v>61172</v>
      </c>
      <c r="P34" s="33">
        <v>62484</v>
      </c>
      <c r="Q34" s="33">
        <v>63796</v>
      </c>
      <c r="R34" s="33">
        <v>65108</v>
      </c>
      <c r="S34" s="33">
        <v>66420</v>
      </c>
      <c r="T34" s="33">
        <v>67086</v>
      </c>
      <c r="U34" s="33">
        <v>67755</v>
      </c>
      <c r="V34" s="33">
        <v>68434</v>
      </c>
      <c r="W34" s="33">
        <v>69116</v>
      </c>
      <c r="X34" s="33">
        <v>69809</v>
      </c>
      <c r="Y34" s="21"/>
      <c r="Z34" s="21"/>
      <c r="AA34" s="21"/>
      <c r="AB34" s="21"/>
      <c r="AC34" s="21"/>
      <c r="AD34" s="7"/>
      <c r="AE34" s="7"/>
      <c r="AF34" s="7"/>
    </row>
    <row r="35" spans="1:32" s="5" customFormat="1">
      <c r="A35" s="5">
        <v>7</v>
      </c>
      <c r="B35" s="33">
        <v>40836</v>
      </c>
      <c r="C35" s="33">
        <v>41820</v>
      </c>
      <c r="D35" s="33">
        <v>42805</v>
      </c>
      <c r="E35" s="33">
        <v>43788</v>
      </c>
      <c r="F35" s="33">
        <v>44772</v>
      </c>
      <c r="G35" s="33">
        <v>45757</v>
      </c>
      <c r="H35" s="33">
        <v>46740</v>
      </c>
      <c r="I35" s="33">
        <v>47724</v>
      </c>
      <c r="J35" s="33">
        <v>48708</v>
      </c>
      <c r="K35" s="33">
        <v>49692</v>
      </c>
      <c r="L35" s="33">
        <v>50675</v>
      </c>
      <c r="M35" s="33">
        <v>51666</v>
      </c>
      <c r="N35" s="33">
        <v>52644</v>
      </c>
      <c r="O35" s="33">
        <v>53627</v>
      </c>
      <c r="P35" s="33">
        <v>54612</v>
      </c>
      <c r="Q35" s="33">
        <v>55596</v>
      </c>
      <c r="R35" s="33">
        <v>56580</v>
      </c>
      <c r="S35" s="33">
        <v>57564</v>
      </c>
      <c r="T35" s="33">
        <v>58141</v>
      </c>
      <c r="U35" s="33">
        <v>58722</v>
      </c>
      <c r="V35" s="33">
        <v>59310</v>
      </c>
      <c r="W35" s="33">
        <v>59903</v>
      </c>
      <c r="X35" s="33">
        <v>60500</v>
      </c>
      <c r="Y35" s="21"/>
      <c r="Z35" s="21"/>
      <c r="AA35" s="21"/>
      <c r="AB35" s="21"/>
      <c r="AC35" s="21"/>
      <c r="AD35" s="7"/>
      <c r="AE35" s="7"/>
      <c r="AF35" s="7"/>
    </row>
    <row r="36" spans="1:32" s="5" customFormat="1">
      <c r="A36" s="5">
        <v>1</v>
      </c>
      <c r="B36" s="33">
        <v>37556</v>
      </c>
      <c r="C36" s="33">
        <v>38539</v>
      </c>
      <c r="D36" s="33">
        <v>39524</v>
      </c>
      <c r="E36" s="33">
        <v>40508</v>
      </c>
      <c r="F36" s="33">
        <v>41491</v>
      </c>
      <c r="G36" s="33">
        <v>42476</v>
      </c>
      <c r="H36" s="33">
        <v>43460</v>
      </c>
      <c r="I36" s="33">
        <v>44443</v>
      </c>
      <c r="J36" s="33">
        <v>45428</v>
      </c>
      <c r="K36" s="33">
        <v>46412</v>
      </c>
      <c r="L36" s="33">
        <v>47395</v>
      </c>
      <c r="M36" s="33">
        <v>48381</v>
      </c>
      <c r="N36" s="33">
        <v>49364</v>
      </c>
      <c r="O36" s="33">
        <v>50347</v>
      </c>
      <c r="P36" s="33">
        <v>51333</v>
      </c>
      <c r="Q36" s="33">
        <v>52316</v>
      </c>
      <c r="R36" s="33">
        <v>53299</v>
      </c>
      <c r="S36" s="33">
        <v>54285</v>
      </c>
      <c r="T36" s="33">
        <v>54828</v>
      </c>
      <c r="U36" s="33">
        <v>55376</v>
      </c>
      <c r="V36" s="33">
        <v>55931</v>
      </c>
      <c r="W36" s="33">
        <v>56488</v>
      </c>
      <c r="X36" s="33">
        <v>57052</v>
      </c>
      <c r="Y36" s="21"/>
      <c r="Z36" s="21"/>
      <c r="AA36" s="21"/>
      <c r="AB36" s="21"/>
      <c r="AC36" s="21"/>
      <c r="AD36" s="7"/>
      <c r="AE36" s="7"/>
      <c r="AF36" s="7"/>
    </row>
    <row r="37" spans="1:32" s="5" customFormat="1">
      <c r="A37" s="5">
        <v>2</v>
      </c>
      <c r="B37" s="33">
        <v>34275</v>
      </c>
      <c r="C37" s="33">
        <v>35162</v>
      </c>
      <c r="D37" s="33">
        <v>36080</v>
      </c>
      <c r="E37" s="33">
        <v>36966</v>
      </c>
      <c r="F37" s="33">
        <v>37884</v>
      </c>
      <c r="G37" s="33">
        <v>38769</v>
      </c>
      <c r="H37" s="33">
        <v>39687</v>
      </c>
      <c r="I37" s="33">
        <v>40574</v>
      </c>
      <c r="J37" s="33">
        <v>41491</v>
      </c>
      <c r="K37" s="33">
        <v>42378</v>
      </c>
      <c r="L37" s="33">
        <v>43297</v>
      </c>
      <c r="M37" s="33">
        <v>44181</v>
      </c>
      <c r="N37" s="33">
        <v>45100</v>
      </c>
      <c r="O37" s="33">
        <v>45985</v>
      </c>
      <c r="P37" s="33">
        <v>46904</v>
      </c>
      <c r="Q37" s="33">
        <v>47790</v>
      </c>
      <c r="R37" s="33">
        <v>48708</v>
      </c>
      <c r="S37" s="33">
        <v>49593</v>
      </c>
      <c r="T37" s="33">
        <v>50089</v>
      </c>
      <c r="U37" s="33">
        <v>50590</v>
      </c>
      <c r="V37" s="33">
        <v>51096</v>
      </c>
      <c r="W37" s="33">
        <v>51607</v>
      </c>
      <c r="X37" s="33">
        <v>52121</v>
      </c>
      <c r="Y37" s="21"/>
      <c r="Z37" s="21"/>
      <c r="AA37" s="21"/>
      <c r="AB37" s="21"/>
      <c r="AC37" s="21"/>
      <c r="AD37" s="7"/>
      <c r="AE37" s="7"/>
      <c r="AF37" s="7"/>
    </row>
    <row r="38" spans="1:32" s="5" customFormat="1">
      <c r="A38" s="5">
        <v>3</v>
      </c>
      <c r="B38" s="33">
        <v>32800</v>
      </c>
      <c r="C38" s="33">
        <v>33521</v>
      </c>
      <c r="D38" s="33">
        <v>34441</v>
      </c>
      <c r="E38" s="33">
        <v>35325</v>
      </c>
      <c r="F38" s="33">
        <v>36244</v>
      </c>
      <c r="G38" s="33">
        <v>37130</v>
      </c>
      <c r="H38" s="33">
        <v>38048</v>
      </c>
      <c r="I38" s="33">
        <v>38933</v>
      </c>
      <c r="J38" s="33">
        <v>39852</v>
      </c>
      <c r="K38" s="33">
        <v>40737</v>
      </c>
      <c r="L38" s="33">
        <v>41656</v>
      </c>
      <c r="M38" s="33">
        <v>42542</v>
      </c>
      <c r="N38" s="33">
        <v>43460</v>
      </c>
      <c r="O38" s="33">
        <v>44346</v>
      </c>
      <c r="P38" s="33">
        <v>45263</v>
      </c>
      <c r="Q38" s="33">
        <v>46150</v>
      </c>
      <c r="R38" s="33">
        <v>47068</v>
      </c>
      <c r="S38" s="33">
        <v>47954</v>
      </c>
      <c r="T38" s="33">
        <v>48432</v>
      </c>
      <c r="U38" s="33">
        <v>48917</v>
      </c>
      <c r="V38" s="33">
        <v>49406</v>
      </c>
      <c r="W38" s="33">
        <v>49902</v>
      </c>
      <c r="X38" s="33">
        <v>50401</v>
      </c>
      <c r="Y38" s="21"/>
      <c r="Z38" s="21"/>
      <c r="AA38" s="21"/>
      <c r="AB38" s="21"/>
      <c r="AC38" s="21"/>
      <c r="AD38" s="7"/>
      <c r="AE38" s="7"/>
      <c r="AF38" s="7"/>
    </row>
    <row r="39" spans="1:32" s="12" customFormat="1">
      <c r="A39" s="2"/>
      <c r="B39" s="3" t="s">
        <v>13</v>
      </c>
      <c r="C39" s="3" t="s">
        <v>14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s="5" customFormat="1">
      <c r="A40" s="5">
        <v>8</v>
      </c>
      <c r="B40" s="34">
        <v>44273.987150000001</v>
      </c>
      <c r="C40" s="35">
        <v>45591.50664</v>
      </c>
      <c r="D40" s="35">
        <v>46907.966</v>
      </c>
      <c r="E40" s="35">
        <v>48225.425360000001</v>
      </c>
      <c r="F40" s="35">
        <v>49541.94485</v>
      </c>
      <c r="G40" s="35">
        <v>50857.404210000001</v>
      </c>
      <c r="H40" s="35">
        <v>52174.863570000001</v>
      </c>
      <c r="I40" s="35">
        <v>53491.322930000002</v>
      </c>
      <c r="J40" s="35">
        <v>54808.842420000001</v>
      </c>
      <c r="K40" s="35">
        <v>56125.301780000002</v>
      </c>
      <c r="L40" s="35">
        <v>57442.761140000002</v>
      </c>
      <c r="M40" s="35">
        <v>58758.220500000003</v>
      </c>
      <c r="N40" s="35">
        <v>60075.739990000002</v>
      </c>
      <c r="O40" s="35">
        <v>61392.199350000003</v>
      </c>
      <c r="P40" s="35">
        <v>62708.658710000003</v>
      </c>
      <c r="Q40" s="35">
        <v>64026.178200000002</v>
      </c>
      <c r="R40" s="35">
        <v>65341.637560000003</v>
      </c>
      <c r="S40" s="35">
        <v>66659.096919999996</v>
      </c>
      <c r="T40" s="35">
        <v>67325.747510000001</v>
      </c>
      <c r="U40" s="35">
        <v>67998.69875000001</v>
      </c>
      <c r="V40" s="35">
        <v>68680.010769999993</v>
      </c>
      <c r="W40" s="35">
        <v>69365.683569999994</v>
      </c>
      <c r="X40" s="35">
        <v>70059.596890000001</v>
      </c>
      <c r="Y40" s="15"/>
      <c r="Z40" s="15"/>
      <c r="AA40" s="15"/>
      <c r="AB40" s="15"/>
      <c r="AC40" s="15"/>
      <c r="AD40" s="15"/>
      <c r="AE40" s="15"/>
      <c r="AF40" s="15"/>
    </row>
    <row r="41" spans="1:32" s="5" customFormat="1">
      <c r="A41" s="5">
        <v>7</v>
      </c>
      <c r="B41" s="34">
        <v>40982.838750000003</v>
      </c>
      <c r="C41" s="35">
        <v>41971.183270000001</v>
      </c>
      <c r="D41" s="35">
        <v>42958.52779</v>
      </c>
      <c r="E41" s="35">
        <v>43944.872309999999</v>
      </c>
      <c r="F41" s="35">
        <v>44933.276960000003</v>
      </c>
      <c r="G41" s="35">
        <v>45920.621480000002</v>
      </c>
      <c r="H41" s="35">
        <v>46907.966</v>
      </c>
      <c r="I41" s="35">
        <v>47896.310519999999</v>
      </c>
      <c r="J41" s="35">
        <v>48883.655039999998</v>
      </c>
      <c r="K41" s="35">
        <v>49871.059690000002</v>
      </c>
      <c r="L41" s="35">
        <v>50857.404210000001</v>
      </c>
      <c r="M41" s="35">
        <v>51845.748729999999</v>
      </c>
      <c r="N41" s="35">
        <v>52833.093249999998</v>
      </c>
      <c r="O41" s="35">
        <v>53820.437769999997</v>
      </c>
      <c r="P41" s="35">
        <v>54808.842420000001</v>
      </c>
      <c r="Q41" s="35">
        <v>55796.18694</v>
      </c>
      <c r="R41" s="35">
        <v>56783.531459999998</v>
      </c>
      <c r="S41" s="35">
        <v>57770.875979999997</v>
      </c>
      <c r="T41" s="35">
        <v>58349.197209999998</v>
      </c>
      <c r="U41" s="35">
        <v>58931.758959999999</v>
      </c>
      <c r="V41" s="35">
        <v>59521.621359999997</v>
      </c>
      <c r="W41" s="35">
        <v>60116.78441</v>
      </c>
      <c r="X41" s="35">
        <v>60717.187980000002</v>
      </c>
      <c r="Y41" s="15"/>
      <c r="Z41" s="15"/>
      <c r="AA41" s="15"/>
      <c r="AB41" s="15"/>
      <c r="AC41" s="15"/>
      <c r="AD41" s="15"/>
      <c r="AE41" s="15"/>
      <c r="AF41" s="15"/>
    </row>
    <row r="42" spans="1:32" s="5" customFormat="1">
      <c r="A42" s="5">
        <v>1</v>
      </c>
      <c r="B42" s="34">
        <v>37690.630219999999</v>
      </c>
      <c r="C42" s="35">
        <v>38677.974739999998</v>
      </c>
      <c r="D42" s="35">
        <v>39666.319259999997</v>
      </c>
      <c r="E42" s="35">
        <v>40653.723910000001</v>
      </c>
      <c r="F42" s="35">
        <v>41641.068429999999</v>
      </c>
      <c r="G42" s="35">
        <v>42629.412949999998</v>
      </c>
      <c r="H42" s="35">
        <v>43616.757469999997</v>
      </c>
      <c r="I42" s="35">
        <v>44603.101990000003</v>
      </c>
      <c r="J42" s="35">
        <v>45591.50664</v>
      </c>
      <c r="K42" s="35">
        <v>46578.851159999998</v>
      </c>
      <c r="L42" s="35">
        <v>47566.195679999997</v>
      </c>
      <c r="M42" s="35">
        <v>48554.540200000003</v>
      </c>
      <c r="N42" s="35">
        <v>49541.94485</v>
      </c>
      <c r="O42" s="35">
        <v>50528.289369999999</v>
      </c>
      <c r="P42" s="35">
        <v>51516.633889999997</v>
      </c>
      <c r="Q42" s="35">
        <v>52503.978410000003</v>
      </c>
      <c r="R42" s="35">
        <v>53491.322930000002</v>
      </c>
      <c r="S42" s="35">
        <v>54479.727579999999</v>
      </c>
      <c r="T42" s="35">
        <v>55024.365169999997</v>
      </c>
      <c r="U42" s="35">
        <v>55574.30341</v>
      </c>
      <c r="V42" s="35">
        <v>56129.542300000001</v>
      </c>
      <c r="W42" s="35">
        <v>56691.021710000001</v>
      </c>
      <c r="X42" s="35">
        <v>57258.801769999998</v>
      </c>
      <c r="Y42" s="15"/>
      <c r="Z42" s="15"/>
      <c r="AA42" s="15"/>
      <c r="AB42" s="15"/>
      <c r="AC42" s="15"/>
      <c r="AD42" s="15"/>
      <c r="AE42" s="15"/>
      <c r="AF42" s="15"/>
    </row>
    <row r="43" spans="1:32" s="5" customFormat="1">
      <c r="A43" s="5">
        <v>2</v>
      </c>
      <c r="B43" s="34">
        <v>34399.421690000003</v>
      </c>
      <c r="C43" s="35">
        <v>35288.955809999999</v>
      </c>
      <c r="D43" s="35">
        <v>36210.113440000001</v>
      </c>
      <c r="E43" s="35">
        <v>37098.58743</v>
      </c>
      <c r="F43" s="35">
        <v>38019.745060000001</v>
      </c>
      <c r="G43" s="35">
        <v>38909.279179999998</v>
      </c>
      <c r="H43" s="35">
        <v>39830.376680000001</v>
      </c>
      <c r="I43" s="35">
        <v>40719.910799999998</v>
      </c>
      <c r="J43" s="35">
        <v>41641.068429999999</v>
      </c>
      <c r="K43" s="35">
        <v>42530.602550000003</v>
      </c>
      <c r="L43" s="35">
        <v>43452.700049999999</v>
      </c>
      <c r="M43" s="35">
        <v>44340.234170000003</v>
      </c>
      <c r="N43" s="35">
        <v>45262.391799999998</v>
      </c>
      <c r="O43" s="35">
        <v>46150.865790000003</v>
      </c>
      <c r="P43" s="35">
        <v>47073.023419999998</v>
      </c>
      <c r="Q43" s="35">
        <v>47961.557540000002</v>
      </c>
      <c r="R43" s="35">
        <v>48883.655039999998</v>
      </c>
      <c r="S43" s="35">
        <v>49771.189160000002</v>
      </c>
      <c r="T43" s="35">
        <v>50269.60194</v>
      </c>
      <c r="U43" s="35">
        <v>50773.195110000001</v>
      </c>
      <c r="V43" s="35">
        <v>51280.0288</v>
      </c>
      <c r="W43" s="35">
        <v>51793.163139999997</v>
      </c>
      <c r="X43" s="35">
        <v>52310.538</v>
      </c>
      <c r="Y43" s="15"/>
      <c r="Z43" s="15"/>
      <c r="AA43" s="15"/>
      <c r="AB43" s="15"/>
      <c r="AC43" s="15"/>
      <c r="AD43" s="15"/>
      <c r="AE43" s="15"/>
      <c r="AF43" s="15"/>
    </row>
    <row r="44" spans="1:32" s="5" customFormat="1">
      <c r="A44" s="5">
        <v>3</v>
      </c>
      <c r="B44" s="34">
        <v>32917.904909999997</v>
      </c>
      <c r="C44" s="35">
        <v>33642.381609999997</v>
      </c>
      <c r="D44" s="35">
        <v>34564.47911</v>
      </c>
      <c r="E44" s="35">
        <v>35453.013229999997</v>
      </c>
      <c r="F44" s="35">
        <v>36375.170859999998</v>
      </c>
      <c r="G44" s="35">
        <v>37262.704980000002</v>
      </c>
      <c r="H44" s="35">
        <v>38184.802479999998</v>
      </c>
      <c r="I44" s="35">
        <v>39073.336600000002</v>
      </c>
      <c r="J44" s="35">
        <v>39995.494229999997</v>
      </c>
      <c r="K44" s="35">
        <v>40883.968220000002</v>
      </c>
      <c r="L44" s="35">
        <v>41806.125849999997</v>
      </c>
      <c r="M44" s="35">
        <v>42695.659970000001</v>
      </c>
      <c r="N44" s="35">
        <v>43616.757469999997</v>
      </c>
      <c r="O44" s="35">
        <v>44505.291590000001</v>
      </c>
      <c r="P44" s="35">
        <v>45426.449220000002</v>
      </c>
      <c r="Q44" s="35">
        <v>46315.923210000001</v>
      </c>
      <c r="R44" s="35">
        <v>47237.080840000002</v>
      </c>
      <c r="S44" s="35">
        <v>48126.614959999999</v>
      </c>
      <c r="T44" s="35">
        <v>48607.185920000004</v>
      </c>
      <c r="U44" s="35">
        <v>49092.937270000002</v>
      </c>
      <c r="V44" s="35">
        <v>49583.989269999998</v>
      </c>
      <c r="W44" s="35">
        <v>50080.281790000001</v>
      </c>
      <c r="X44" s="35">
        <v>50580.814830000003</v>
      </c>
      <c r="Y44" s="15"/>
      <c r="Z44" s="15"/>
      <c r="AA44" s="15"/>
      <c r="AB44" s="15"/>
      <c r="AC44" s="15"/>
      <c r="AD44" s="15"/>
      <c r="AE44" s="15"/>
      <c r="AF44" s="15"/>
    </row>
    <row r="45" spans="1:32" s="12" customFormat="1">
      <c r="A45" s="2"/>
      <c r="B45" s="3" t="s">
        <v>15</v>
      </c>
      <c r="C45" s="3" t="s">
        <v>16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s="5" customFormat="1">
      <c r="A46" s="5">
        <v>8</v>
      </c>
      <c r="B46" s="6">
        <v>44205</v>
      </c>
      <c r="C46" s="6">
        <v>45520</v>
      </c>
      <c r="D46" s="6">
        <v>46835</v>
      </c>
      <c r="E46" s="6">
        <v>48150</v>
      </c>
      <c r="F46" s="6">
        <v>49464</v>
      </c>
      <c r="G46" s="6">
        <v>50778</v>
      </c>
      <c r="H46" s="6">
        <v>52094</v>
      </c>
      <c r="I46" s="6">
        <v>53408</v>
      </c>
      <c r="J46" s="6">
        <v>54723</v>
      </c>
      <c r="K46" s="6">
        <v>56037</v>
      </c>
      <c r="L46" s="6">
        <v>57353</v>
      </c>
      <c r="M46" s="6">
        <v>58667</v>
      </c>
      <c r="N46" s="6">
        <v>59982</v>
      </c>
      <c r="O46" s="6">
        <v>61296</v>
      </c>
      <c r="P46" s="6">
        <v>62611</v>
      </c>
      <c r="Q46" s="6">
        <v>63926</v>
      </c>
      <c r="R46" s="6">
        <v>65240</v>
      </c>
      <c r="S46" s="6">
        <v>66555</v>
      </c>
      <c r="T46" s="6">
        <v>67221</v>
      </c>
      <c r="U46" s="6">
        <v>67893</v>
      </c>
      <c r="V46" s="6">
        <v>68572</v>
      </c>
      <c r="W46" s="6">
        <v>69257</v>
      </c>
      <c r="X46" s="6">
        <v>69950</v>
      </c>
      <c r="Y46" s="6">
        <v>70545</v>
      </c>
      <c r="Z46" s="6">
        <v>70545</v>
      </c>
      <c r="AA46" s="6">
        <v>70545</v>
      </c>
      <c r="AB46" s="6">
        <v>70545</v>
      </c>
      <c r="AC46" s="6">
        <v>70545</v>
      </c>
      <c r="AD46" s="6">
        <v>70545</v>
      </c>
      <c r="AE46" s="6">
        <v>70545</v>
      </c>
      <c r="AF46" s="6">
        <v>70545</v>
      </c>
    </row>
    <row r="47" spans="1:32" s="5" customFormat="1">
      <c r="A47" s="5">
        <v>7</v>
      </c>
      <c r="B47" s="6">
        <v>40919</v>
      </c>
      <c r="C47" s="6">
        <v>41905</v>
      </c>
      <c r="D47" s="6">
        <v>42892</v>
      </c>
      <c r="E47" s="6">
        <v>43877</v>
      </c>
      <c r="F47" s="6">
        <v>44863</v>
      </c>
      <c r="G47" s="6">
        <v>45850</v>
      </c>
      <c r="H47" s="6">
        <v>46835</v>
      </c>
      <c r="I47" s="6">
        <v>47821</v>
      </c>
      <c r="J47" s="6">
        <v>48807</v>
      </c>
      <c r="K47" s="6">
        <v>49793</v>
      </c>
      <c r="L47" s="6">
        <v>50778</v>
      </c>
      <c r="M47" s="6">
        <v>51765</v>
      </c>
      <c r="N47" s="6">
        <v>52751</v>
      </c>
      <c r="O47" s="6">
        <v>53736</v>
      </c>
      <c r="P47" s="6">
        <v>54723</v>
      </c>
      <c r="Q47" s="6">
        <v>55709</v>
      </c>
      <c r="R47" s="6">
        <v>56695</v>
      </c>
      <c r="S47" s="6">
        <v>57681</v>
      </c>
      <c r="T47" s="6">
        <v>58258</v>
      </c>
      <c r="U47" s="6">
        <v>58841</v>
      </c>
      <c r="V47" s="6">
        <v>59429</v>
      </c>
      <c r="W47" s="6">
        <v>60023</v>
      </c>
      <c r="X47" s="6">
        <v>60624</v>
      </c>
      <c r="Y47" s="6">
        <v>61139</v>
      </c>
      <c r="Z47" s="6">
        <v>61139</v>
      </c>
      <c r="AA47" s="6">
        <v>61139</v>
      </c>
      <c r="AB47" s="6">
        <v>61139</v>
      </c>
      <c r="AC47" s="6">
        <v>61139</v>
      </c>
      <c r="AD47" s="6">
        <v>61139</v>
      </c>
      <c r="AE47" s="6">
        <v>61139</v>
      </c>
      <c r="AF47" s="6">
        <v>61139</v>
      </c>
    </row>
    <row r="48" spans="1:32" s="5" customFormat="1">
      <c r="A48" s="5">
        <v>1</v>
      </c>
      <c r="B48" s="6">
        <v>37633</v>
      </c>
      <c r="C48" s="6">
        <v>38618</v>
      </c>
      <c r="D48" s="6">
        <v>39604</v>
      </c>
      <c r="E48" s="6">
        <v>40591</v>
      </c>
      <c r="F48" s="6">
        <v>41576</v>
      </c>
      <c r="G48" s="6">
        <v>42562</v>
      </c>
      <c r="H48" s="6">
        <v>43548</v>
      </c>
      <c r="I48" s="6">
        <v>44534</v>
      </c>
      <c r="J48" s="6">
        <v>45520</v>
      </c>
      <c r="K48" s="6">
        <v>46506</v>
      </c>
      <c r="L48" s="6">
        <v>47492</v>
      </c>
      <c r="M48" s="6">
        <v>48479</v>
      </c>
      <c r="N48" s="6">
        <v>49464</v>
      </c>
      <c r="O48" s="6">
        <v>50450</v>
      </c>
      <c r="P48" s="6">
        <v>51437</v>
      </c>
      <c r="Q48" s="6">
        <v>52422</v>
      </c>
      <c r="R48" s="6">
        <v>53408</v>
      </c>
      <c r="S48" s="6">
        <v>54395</v>
      </c>
      <c r="T48" s="6">
        <v>54939</v>
      </c>
      <c r="U48" s="6">
        <v>55488</v>
      </c>
      <c r="V48" s="6">
        <v>56043</v>
      </c>
      <c r="W48" s="6">
        <v>56604</v>
      </c>
      <c r="X48" s="6">
        <v>57170</v>
      </c>
      <c r="Y48" s="6">
        <v>57656</v>
      </c>
      <c r="Z48" s="6">
        <v>57656</v>
      </c>
      <c r="AA48" s="6">
        <v>57656</v>
      </c>
      <c r="AB48" s="6">
        <v>57656</v>
      </c>
      <c r="AC48" s="6">
        <v>57656</v>
      </c>
      <c r="AD48" s="6">
        <v>57656</v>
      </c>
      <c r="AE48" s="6">
        <v>57656</v>
      </c>
      <c r="AF48" s="6">
        <v>57656</v>
      </c>
    </row>
    <row r="49" spans="1:32" s="5" customFormat="1">
      <c r="A49" s="5">
        <v>2</v>
      </c>
      <c r="B49" s="6">
        <v>34345</v>
      </c>
      <c r="C49" s="6">
        <v>35234</v>
      </c>
      <c r="D49" s="6">
        <v>36153</v>
      </c>
      <c r="E49" s="6">
        <v>37041</v>
      </c>
      <c r="F49" s="6">
        <v>37961</v>
      </c>
      <c r="G49" s="6">
        <v>38848</v>
      </c>
      <c r="H49" s="6">
        <v>39768</v>
      </c>
      <c r="I49" s="6">
        <v>40656</v>
      </c>
      <c r="J49" s="6">
        <v>41576</v>
      </c>
      <c r="K49" s="6">
        <v>42464</v>
      </c>
      <c r="L49" s="6">
        <v>43385</v>
      </c>
      <c r="M49" s="6">
        <v>44271</v>
      </c>
      <c r="N49" s="6">
        <v>45192</v>
      </c>
      <c r="O49" s="6">
        <v>46079</v>
      </c>
      <c r="P49" s="6">
        <v>47000</v>
      </c>
      <c r="Q49" s="6">
        <v>47887</v>
      </c>
      <c r="R49" s="6">
        <v>48807</v>
      </c>
      <c r="S49" s="6">
        <v>49694</v>
      </c>
      <c r="T49" s="6">
        <v>50191</v>
      </c>
      <c r="U49" s="6">
        <v>50693</v>
      </c>
      <c r="V49" s="6">
        <v>51199</v>
      </c>
      <c r="W49" s="6">
        <v>51711</v>
      </c>
      <c r="X49" s="6">
        <v>52229</v>
      </c>
      <c r="Y49" s="6">
        <v>52672</v>
      </c>
      <c r="Z49" s="6">
        <v>52672</v>
      </c>
      <c r="AA49" s="6">
        <v>52672</v>
      </c>
      <c r="AB49" s="6">
        <v>52672</v>
      </c>
      <c r="AC49" s="6">
        <v>52672</v>
      </c>
      <c r="AD49" s="6">
        <v>52672</v>
      </c>
      <c r="AE49" s="6">
        <v>52672</v>
      </c>
      <c r="AF49" s="6">
        <v>52672</v>
      </c>
    </row>
    <row r="50" spans="1:32" s="5" customFormat="1">
      <c r="A50" s="5">
        <v>3</v>
      </c>
      <c r="B50" s="6">
        <v>32867</v>
      </c>
      <c r="C50" s="6">
        <v>33589</v>
      </c>
      <c r="D50" s="6">
        <v>34511</v>
      </c>
      <c r="E50" s="6">
        <v>35397</v>
      </c>
      <c r="F50" s="6">
        <v>36318</v>
      </c>
      <c r="G50" s="6">
        <v>37205</v>
      </c>
      <c r="H50" s="6">
        <v>38126</v>
      </c>
      <c r="I50" s="6">
        <v>39012</v>
      </c>
      <c r="J50" s="6">
        <v>39933</v>
      </c>
      <c r="K50" s="6">
        <v>40820</v>
      </c>
      <c r="L50" s="6">
        <v>41741</v>
      </c>
      <c r="M50" s="6">
        <v>42629</v>
      </c>
      <c r="N50" s="6">
        <v>43548</v>
      </c>
      <c r="O50" s="6">
        <v>44436</v>
      </c>
      <c r="P50" s="6">
        <v>45355</v>
      </c>
      <c r="Q50" s="6">
        <v>46244</v>
      </c>
      <c r="R50" s="6">
        <v>47163</v>
      </c>
      <c r="S50" s="6">
        <v>48052</v>
      </c>
      <c r="T50" s="6">
        <v>48532</v>
      </c>
      <c r="U50" s="6">
        <v>49017</v>
      </c>
      <c r="V50" s="6">
        <v>49507</v>
      </c>
      <c r="W50" s="6">
        <v>50002</v>
      </c>
      <c r="X50" s="6">
        <v>50502</v>
      </c>
      <c r="Y50" s="6">
        <v>50932</v>
      </c>
      <c r="Z50" s="6">
        <v>50932</v>
      </c>
      <c r="AA50" s="6">
        <v>50932</v>
      </c>
      <c r="AB50" s="6">
        <v>50932</v>
      </c>
      <c r="AC50" s="6">
        <v>50932</v>
      </c>
      <c r="AD50" s="6">
        <v>50932</v>
      </c>
      <c r="AE50" s="6">
        <v>50932</v>
      </c>
      <c r="AF50" s="6">
        <v>50932</v>
      </c>
    </row>
    <row r="51" spans="1:32" s="12" customFormat="1">
      <c r="A51" s="2"/>
      <c r="B51" s="27" t="s">
        <v>17</v>
      </c>
      <c r="C51" s="27" t="s">
        <v>18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 t="s">
        <v>1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4"/>
      <c r="Z51" s="4"/>
      <c r="AA51" s="4"/>
      <c r="AB51" s="4"/>
      <c r="AC51" s="4"/>
      <c r="AD51" s="4"/>
      <c r="AE51" s="4"/>
      <c r="AF51" s="4"/>
    </row>
    <row r="52" spans="1:32" s="5" customFormat="1">
      <c r="A52" s="5">
        <v>8</v>
      </c>
      <c r="B52" s="36">
        <v>40724</v>
      </c>
      <c r="C52" s="36">
        <v>41936</v>
      </c>
      <c r="D52" s="36">
        <v>43146</v>
      </c>
      <c r="E52" s="36">
        <v>44357</v>
      </c>
      <c r="F52" s="36">
        <v>45568</v>
      </c>
      <c r="G52" s="36">
        <v>46779</v>
      </c>
      <c r="H52" s="36">
        <v>47991</v>
      </c>
      <c r="I52" s="36">
        <v>49201</v>
      </c>
      <c r="J52" s="36">
        <v>50413</v>
      </c>
      <c r="K52" s="36">
        <v>51623</v>
      </c>
      <c r="L52" s="36">
        <v>52836</v>
      </c>
      <c r="M52" s="36">
        <v>54046</v>
      </c>
      <c r="N52" s="36">
        <v>55258</v>
      </c>
      <c r="O52" s="36">
        <v>56468</v>
      </c>
      <c r="P52" s="36">
        <v>57679</v>
      </c>
      <c r="Q52" s="36">
        <v>58891</v>
      </c>
      <c r="R52" s="36">
        <v>60102</v>
      </c>
      <c r="S52" s="36">
        <v>61313</v>
      </c>
      <c r="T52" s="36">
        <v>61925</v>
      </c>
      <c r="U52" s="36">
        <v>62546</v>
      </c>
      <c r="V52" s="36">
        <v>63170</v>
      </c>
      <c r="W52" s="36">
        <v>63803</v>
      </c>
      <c r="X52" s="36">
        <v>64441</v>
      </c>
      <c r="Y52" s="7"/>
      <c r="Z52" s="7"/>
      <c r="AA52" s="7"/>
      <c r="AB52" s="7"/>
      <c r="AC52" s="7"/>
      <c r="AD52" s="7"/>
      <c r="AE52" s="7"/>
      <c r="AF52" s="7"/>
    </row>
    <row r="53" spans="1:32" s="5" customFormat="1">
      <c r="A53" s="5">
        <v>7</v>
      </c>
      <c r="B53" s="36">
        <v>37696</v>
      </c>
      <c r="C53" s="36">
        <v>38605</v>
      </c>
      <c r="D53" s="36">
        <v>39513</v>
      </c>
      <c r="E53" s="36">
        <v>40421</v>
      </c>
      <c r="F53" s="36">
        <v>41330</v>
      </c>
      <c r="G53" s="36">
        <v>42238</v>
      </c>
      <c r="H53" s="36">
        <v>43146</v>
      </c>
      <c r="I53" s="36">
        <v>44055</v>
      </c>
      <c r="J53" s="36">
        <v>44963</v>
      </c>
      <c r="K53" s="36">
        <v>45871</v>
      </c>
      <c r="L53" s="36">
        <v>46779</v>
      </c>
      <c r="M53" s="36">
        <v>47688</v>
      </c>
      <c r="N53" s="36">
        <v>48596</v>
      </c>
      <c r="O53" s="36">
        <v>49504</v>
      </c>
      <c r="P53" s="36">
        <v>50413</v>
      </c>
      <c r="Q53" s="36">
        <v>51321</v>
      </c>
      <c r="R53" s="36">
        <v>52230</v>
      </c>
      <c r="S53" s="36">
        <v>53138</v>
      </c>
      <c r="T53" s="36">
        <v>53669</v>
      </c>
      <c r="U53" s="36">
        <v>54206</v>
      </c>
      <c r="V53" s="36">
        <v>54748</v>
      </c>
      <c r="W53" s="36">
        <v>55295</v>
      </c>
      <c r="X53" s="36">
        <v>55848</v>
      </c>
      <c r="Y53" s="7"/>
      <c r="Z53" s="7"/>
      <c r="AA53" s="7"/>
      <c r="AB53" s="7"/>
      <c r="AC53" s="7"/>
      <c r="AD53" s="7"/>
      <c r="AE53" s="7"/>
      <c r="AF53" s="7"/>
    </row>
    <row r="54" spans="1:32" s="5" customFormat="1">
      <c r="A54" s="5">
        <v>1</v>
      </c>
      <c r="B54" s="36">
        <v>34669</v>
      </c>
      <c r="C54" s="36">
        <v>35576</v>
      </c>
      <c r="D54" s="36">
        <v>36485</v>
      </c>
      <c r="E54" s="36">
        <v>37394</v>
      </c>
      <c r="F54" s="36">
        <v>38301</v>
      </c>
      <c r="G54" s="36">
        <v>39210</v>
      </c>
      <c r="H54" s="36">
        <v>40118</v>
      </c>
      <c r="I54" s="36">
        <v>41026</v>
      </c>
      <c r="J54" s="36">
        <v>41936</v>
      </c>
      <c r="K54" s="36">
        <v>42843</v>
      </c>
      <c r="L54" s="36">
        <v>43751</v>
      </c>
      <c r="M54" s="36">
        <v>44661</v>
      </c>
      <c r="N54" s="36">
        <v>45568</v>
      </c>
      <c r="O54" s="36">
        <v>46476</v>
      </c>
      <c r="P54" s="36">
        <v>47386</v>
      </c>
      <c r="Q54" s="36">
        <v>48293</v>
      </c>
      <c r="R54" s="36">
        <v>49201</v>
      </c>
      <c r="S54" s="36">
        <v>50111</v>
      </c>
      <c r="T54" s="36">
        <v>50610</v>
      </c>
      <c r="U54" s="36">
        <v>51117</v>
      </c>
      <c r="V54" s="36">
        <v>51629</v>
      </c>
      <c r="W54" s="36">
        <v>52145</v>
      </c>
      <c r="X54" s="36">
        <v>52666</v>
      </c>
      <c r="Y54" s="7"/>
      <c r="Z54" s="7"/>
      <c r="AA54" s="7"/>
      <c r="AB54" s="7"/>
      <c r="AC54" s="7"/>
      <c r="AD54" s="7"/>
      <c r="AE54" s="7"/>
      <c r="AF54" s="7"/>
    </row>
    <row r="55" spans="1:32" s="5" customFormat="1">
      <c r="A55" s="5">
        <v>2</v>
      </c>
      <c r="B55" s="36">
        <v>31640</v>
      </c>
      <c r="C55" s="36">
        <v>32458</v>
      </c>
      <c r="D55" s="36">
        <v>33306</v>
      </c>
      <c r="E55" s="36">
        <v>34124</v>
      </c>
      <c r="F55" s="36">
        <v>34971</v>
      </c>
      <c r="G55" s="36">
        <v>35789</v>
      </c>
      <c r="H55" s="36">
        <v>36636</v>
      </c>
      <c r="I55" s="36">
        <v>37454</v>
      </c>
      <c r="J55" s="36">
        <v>38301</v>
      </c>
      <c r="K55" s="36">
        <v>39120</v>
      </c>
      <c r="L55" s="36">
        <v>39968</v>
      </c>
      <c r="M55" s="36">
        <v>40784</v>
      </c>
      <c r="N55" s="36">
        <v>41632</v>
      </c>
      <c r="O55" s="36">
        <v>42450</v>
      </c>
      <c r="P55" s="36">
        <v>43298</v>
      </c>
      <c r="Q55" s="36">
        <v>44115</v>
      </c>
      <c r="R55" s="36">
        <v>44963</v>
      </c>
      <c r="S55" s="36">
        <v>45780</v>
      </c>
      <c r="T55" s="36">
        <v>46238</v>
      </c>
      <c r="U55" s="36">
        <v>46703</v>
      </c>
      <c r="V55" s="36">
        <v>47166</v>
      </c>
      <c r="W55" s="36">
        <v>47639</v>
      </c>
      <c r="X55" s="36">
        <v>48116</v>
      </c>
      <c r="Y55" s="7"/>
      <c r="Z55" s="7"/>
      <c r="AA55" s="7"/>
      <c r="AB55" s="7"/>
      <c r="AC55" s="7"/>
      <c r="AD55" s="7"/>
      <c r="AE55" s="7"/>
      <c r="AF55" s="7"/>
    </row>
    <row r="56" spans="1:32" s="5" customFormat="1">
      <c r="A56" s="5">
        <v>3</v>
      </c>
      <c r="B56" s="36">
        <v>30278</v>
      </c>
      <c r="C56" s="36">
        <v>30944</v>
      </c>
      <c r="D56" s="36">
        <v>31792</v>
      </c>
      <c r="E56" s="36">
        <v>32609</v>
      </c>
      <c r="F56" s="36">
        <v>33457</v>
      </c>
      <c r="G56" s="36">
        <v>34275</v>
      </c>
      <c r="H56" s="36">
        <v>35123</v>
      </c>
      <c r="I56" s="36">
        <v>35939</v>
      </c>
      <c r="J56" s="36">
        <v>36787</v>
      </c>
      <c r="K56" s="36">
        <v>37605</v>
      </c>
      <c r="L56" s="36">
        <v>38453</v>
      </c>
      <c r="M56" s="36">
        <v>39271</v>
      </c>
      <c r="N56" s="36">
        <v>40118</v>
      </c>
      <c r="O56" s="36">
        <v>40936</v>
      </c>
      <c r="P56" s="36">
        <v>41783</v>
      </c>
      <c r="Q56" s="36">
        <v>42601</v>
      </c>
      <c r="R56" s="36">
        <v>43449</v>
      </c>
      <c r="S56" s="36">
        <v>44267</v>
      </c>
      <c r="T56" s="36">
        <v>44709</v>
      </c>
      <c r="U56" s="36">
        <v>45155</v>
      </c>
      <c r="V56" s="36">
        <v>45607</v>
      </c>
      <c r="W56" s="36">
        <v>46064</v>
      </c>
      <c r="X56" s="36">
        <v>46524</v>
      </c>
      <c r="Y56" s="7"/>
      <c r="Z56" s="7"/>
      <c r="AA56" s="7"/>
      <c r="AB56" s="7"/>
      <c r="AC56" s="7"/>
      <c r="AD56" s="7"/>
      <c r="AE56" s="7"/>
      <c r="AF56" s="7"/>
    </row>
    <row r="57" spans="1:32" s="12" customFormat="1">
      <c r="A57" s="2"/>
      <c r="B57" s="3" t="s">
        <v>19</v>
      </c>
      <c r="C57" s="3" t="s">
        <v>157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s="5" customFormat="1">
      <c r="A58" s="5">
        <v>8</v>
      </c>
      <c r="B58" s="6">
        <v>40608</v>
      </c>
      <c r="C58" s="29">
        <v>41790</v>
      </c>
      <c r="D58" s="29">
        <v>42970</v>
      </c>
      <c r="E58" s="29">
        <v>44152</v>
      </c>
      <c r="F58" s="29">
        <v>45332</v>
      </c>
      <c r="G58" s="29">
        <v>46513</v>
      </c>
      <c r="H58" s="29">
        <v>47694</v>
      </c>
      <c r="I58" s="29">
        <v>48874</v>
      </c>
      <c r="J58" s="29">
        <v>50056</v>
      </c>
      <c r="K58" s="29">
        <v>51236</v>
      </c>
      <c r="L58" s="29">
        <v>52418</v>
      </c>
      <c r="M58" s="29">
        <v>53598</v>
      </c>
      <c r="N58" s="29">
        <v>54780</v>
      </c>
      <c r="O58" s="29">
        <v>55960</v>
      </c>
      <c r="P58" s="29">
        <v>57141</v>
      </c>
      <c r="Q58" s="29">
        <v>58322</v>
      </c>
      <c r="R58" s="29">
        <v>59503</v>
      </c>
      <c r="S58" s="29">
        <v>60684</v>
      </c>
      <c r="T58" s="29">
        <v>61282</v>
      </c>
      <c r="U58" s="29">
        <v>61886</v>
      </c>
      <c r="V58" s="29">
        <v>62496</v>
      </c>
      <c r="W58" s="29">
        <v>63112</v>
      </c>
      <c r="X58" s="29">
        <v>63734</v>
      </c>
      <c r="Y58" s="7"/>
      <c r="Z58" s="7"/>
      <c r="AA58" s="7"/>
      <c r="AB58" s="7"/>
      <c r="AC58" s="7"/>
      <c r="AD58" s="7"/>
      <c r="AE58" s="7"/>
      <c r="AF58" s="7"/>
    </row>
    <row r="59" spans="1:32" s="5" customFormat="1">
      <c r="A59" s="5">
        <v>7</v>
      </c>
      <c r="B59" s="29">
        <v>37656</v>
      </c>
      <c r="C59" s="29">
        <v>38542</v>
      </c>
      <c r="D59" s="29">
        <v>39428</v>
      </c>
      <c r="E59" s="29">
        <v>40313</v>
      </c>
      <c r="F59" s="29">
        <v>41199</v>
      </c>
      <c r="G59" s="29">
        <v>42085</v>
      </c>
      <c r="H59" s="29">
        <v>42970</v>
      </c>
      <c r="I59" s="29">
        <v>43856</v>
      </c>
      <c r="J59" s="29">
        <v>44742</v>
      </c>
      <c r="K59" s="29">
        <v>45627</v>
      </c>
      <c r="L59" s="29">
        <v>46513</v>
      </c>
      <c r="M59" s="29">
        <v>47399</v>
      </c>
      <c r="N59" s="29">
        <v>48284</v>
      </c>
      <c r="O59" s="29">
        <v>49170</v>
      </c>
      <c r="P59" s="29">
        <v>50056</v>
      </c>
      <c r="Q59" s="29">
        <v>50941</v>
      </c>
      <c r="R59" s="29">
        <v>51827</v>
      </c>
      <c r="S59" s="29">
        <v>52713</v>
      </c>
      <c r="T59" s="29">
        <v>53231</v>
      </c>
      <c r="U59" s="29">
        <v>53754</v>
      </c>
      <c r="V59" s="29">
        <v>54283</v>
      </c>
      <c r="W59" s="29">
        <v>54817</v>
      </c>
      <c r="X59" s="29">
        <v>55355</v>
      </c>
      <c r="Y59" s="7"/>
      <c r="Z59" s="7"/>
      <c r="AA59" s="7"/>
      <c r="AB59" s="7"/>
      <c r="AC59" s="7"/>
      <c r="AD59" s="7"/>
      <c r="AE59" s="7"/>
      <c r="AF59" s="7"/>
    </row>
    <row r="60" spans="1:32" s="5" customFormat="1">
      <c r="A60" s="5">
        <v>1</v>
      </c>
      <c r="B60" s="29">
        <v>34704</v>
      </c>
      <c r="C60" s="29">
        <v>35589</v>
      </c>
      <c r="D60" s="29">
        <v>36475</v>
      </c>
      <c r="E60" s="29">
        <v>37361</v>
      </c>
      <c r="F60" s="29">
        <v>38246</v>
      </c>
      <c r="G60" s="29">
        <v>39133</v>
      </c>
      <c r="H60" s="29">
        <v>40018</v>
      </c>
      <c r="I60" s="29">
        <v>40903</v>
      </c>
      <c r="J60" s="29">
        <v>41790</v>
      </c>
      <c r="K60" s="29">
        <v>42675</v>
      </c>
      <c r="L60" s="29">
        <v>43560</v>
      </c>
      <c r="M60" s="29">
        <v>44447</v>
      </c>
      <c r="N60" s="29">
        <v>45332</v>
      </c>
      <c r="O60" s="29">
        <v>46217</v>
      </c>
      <c r="P60" s="29">
        <v>47104</v>
      </c>
      <c r="Q60" s="29">
        <v>47989</v>
      </c>
      <c r="R60" s="29">
        <v>48874</v>
      </c>
      <c r="S60" s="29">
        <v>49761</v>
      </c>
      <c r="T60" s="29">
        <v>50250</v>
      </c>
      <c r="U60" s="29">
        <v>50742</v>
      </c>
      <c r="V60" s="29">
        <v>51241</v>
      </c>
      <c r="W60" s="29">
        <v>51744</v>
      </c>
      <c r="X60" s="29">
        <v>52253</v>
      </c>
      <c r="Y60" s="7"/>
      <c r="Z60" s="7"/>
      <c r="AA60" s="7"/>
      <c r="AB60" s="7"/>
      <c r="AC60" s="7"/>
      <c r="AD60" s="7"/>
      <c r="AE60" s="7"/>
      <c r="AF60" s="7"/>
    </row>
    <row r="61" spans="1:32" s="5" customFormat="1">
      <c r="A61" s="5">
        <v>2</v>
      </c>
      <c r="B61" s="29">
        <v>31752</v>
      </c>
      <c r="C61" s="29">
        <v>32549</v>
      </c>
      <c r="D61" s="29">
        <v>33375</v>
      </c>
      <c r="E61" s="29">
        <v>34173</v>
      </c>
      <c r="F61" s="29">
        <v>34999</v>
      </c>
      <c r="G61" s="29">
        <v>35796</v>
      </c>
      <c r="H61" s="29">
        <v>36622</v>
      </c>
      <c r="I61" s="29">
        <v>37420</v>
      </c>
      <c r="J61" s="29">
        <v>38246</v>
      </c>
      <c r="K61" s="29">
        <v>39044</v>
      </c>
      <c r="L61" s="29">
        <v>39871</v>
      </c>
      <c r="M61" s="29">
        <v>40667</v>
      </c>
      <c r="N61" s="29">
        <v>41495</v>
      </c>
      <c r="O61" s="29">
        <v>42291</v>
      </c>
      <c r="P61" s="29">
        <v>43118</v>
      </c>
      <c r="Q61" s="29">
        <v>43915</v>
      </c>
      <c r="R61" s="29">
        <v>44742</v>
      </c>
      <c r="S61" s="29">
        <v>45538</v>
      </c>
      <c r="T61" s="29">
        <v>45985</v>
      </c>
      <c r="U61" s="29">
        <v>46436</v>
      </c>
      <c r="V61" s="29">
        <v>46891</v>
      </c>
      <c r="W61" s="29">
        <v>47351</v>
      </c>
      <c r="X61" s="29">
        <v>47816</v>
      </c>
      <c r="Y61" s="7"/>
      <c r="Z61" s="7"/>
      <c r="AA61" s="7"/>
      <c r="AB61" s="7"/>
      <c r="AC61" s="7"/>
      <c r="AD61" s="7"/>
      <c r="AE61" s="7"/>
      <c r="AF61" s="7"/>
    </row>
    <row r="62" spans="1:32" s="5" customFormat="1">
      <c r="A62" s="5">
        <v>3</v>
      </c>
      <c r="B62" s="29">
        <v>30423</v>
      </c>
      <c r="C62" s="29">
        <v>31072</v>
      </c>
      <c r="D62" s="29">
        <v>31900</v>
      </c>
      <c r="E62" s="29">
        <v>32696</v>
      </c>
      <c r="F62" s="29">
        <v>33523</v>
      </c>
      <c r="G62" s="29">
        <v>34320</v>
      </c>
      <c r="H62" s="29">
        <v>35147</v>
      </c>
      <c r="I62" s="29">
        <v>35943</v>
      </c>
      <c r="J62" s="29">
        <v>36771</v>
      </c>
      <c r="K62" s="29">
        <v>37567</v>
      </c>
      <c r="L62" s="29">
        <v>38394</v>
      </c>
      <c r="M62" s="29">
        <v>39192</v>
      </c>
      <c r="N62" s="29">
        <v>40018</v>
      </c>
      <c r="O62" s="29">
        <v>40815</v>
      </c>
      <c r="P62" s="29">
        <v>41642</v>
      </c>
      <c r="Q62" s="29">
        <v>42439</v>
      </c>
      <c r="R62" s="29">
        <v>43265</v>
      </c>
      <c r="S62" s="29">
        <v>44063</v>
      </c>
      <c r="T62" s="29">
        <v>44494</v>
      </c>
      <c r="U62" s="29">
        <v>44930</v>
      </c>
      <c r="V62" s="29">
        <v>45370</v>
      </c>
      <c r="W62" s="29">
        <v>45815</v>
      </c>
      <c r="X62" s="29">
        <v>46264</v>
      </c>
      <c r="Y62" s="7"/>
      <c r="Z62" s="7"/>
      <c r="AA62" s="7"/>
      <c r="AB62" s="7"/>
      <c r="AC62" s="7"/>
      <c r="AD62" s="7"/>
      <c r="AE62" s="7"/>
      <c r="AF62" s="7"/>
    </row>
    <row r="63" spans="1:32" s="12" customFormat="1">
      <c r="A63" s="2"/>
      <c r="B63" s="3" t="s">
        <v>20</v>
      </c>
      <c r="C63" s="3" t="s">
        <v>21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s="5" customFormat="1">
      <c r="A64" s="5">
        <v>8</v>
      </c>
      <c r="B64" s="7">
        <v>39797</v>
      </c>
      <c r="C64" s="7">
        <f>+B64</f>
        <v>39797</v>
      </c>
      <c r="D64" s="7">
        <v>40890</v>
      </c>
      <c r="E64" s="7">
        <v>42070</v>
      </c>
      <c r="F64" s="7">
        <v>43252</v>
      </c>
      <c r="G64" s="7">
        <v>44432</v>
      </c>
      <c r="H64" s="7">
        <v>45613</v>
      </c>
      <c r="I64" s="7">
        <v>46791</v>
      </c>
      <c r="J64" s="7">
        <v>47974</v>
      </c>
      <c r="K64" s="7">
        <v>49156</v>
      </c>
      <c r="L64" s="7">
        <v>50336</v>
      </c>
      <c r="M64" s="7">
        <v>51518</v>
      </c>
      <c r="N64" s="7">
        <v>52698</v>
      </c>
      <c r="O64" s="7">
        <v>53880</v>
      </c>
      <c r="P64" s="7">
        <v>55060</v>
      </c>
      <c r="Q64" s="7">
        <v>56241</v>
      </c>
      <c r="R64" s="7">
        <v>57422</v>
      </c>
      <c r="S64" s="7">
        <v>58603</v>
      </c>
      <c r="T64" s="7">
        <v>59784</v>
      </c>
      <c r="U64" s="7">
        <v>60382</v>
      </c>
      <c r="V64" s="7">
        <v>60986</v>
      </c>
      <c r="W64" s="7">
        <v>61596</v>
      </c>
      <c r="X64" s="7">
        <v>62212</v>
      </c>
      <c r="Y64" s="7">
        <v>62834</v>
      </c>
      <c r="Z64" s="7">
        <v>62975</v>
      </c>
      <c r="AA64" s="7">
        <f t="shared" ref="AA64:AF68" si="0">Z64</f>
        <v>62975</v>
      </c>
      <c r="AB64" s="7">
        <f t="shared" si="0"/>
        <v>62975</v>
      </c>
      <c r="AC64" s="7">
        <f t="shared" si="0"/>
        <v>62975</v>
      </c>
      <c r="AD64" s="7">
        <f t="shared" si="0"/>
        <v>62975</v>
      </c>
      <c r="AE64" s="7">
        <f t="shared" si="0"/>
        <v>62975</v>
      </c>
      <c r="AF64" s="7">
        <f t="shared" si="0"/>
        <v>62975</v>
      </c>
    </row>
    <row r="65" spans="1:32" s="5" customFormat="1">
      <c r="A65" s="5">
        <v>7</v>
      </c>
      <c r="B65" s="7">
        <v>36839</v>
      </c>
      <c r="C65" s="7">
        <f>+B65</f>
        <v>36839</v>
      </c>
      <c r="D65" s="7">
        <v>37642</v>
      </c>
      <c r="E65" s="7">
        <v>38528</v>
      </c>
      <c r="F65" s="7">
        <v>39413</v>
      </c>
      <c r="G65" s="7">
        <v>40299</v>
      </c>
      <c r="H65" s="7">
        <v>41185</v>
      </c>
      <c r="I65" s="7">
        <v>42070</v>
      </c>
      <c r="J65" s="7">
        <v>42956</v>
      </c>
      <c r="K65" s="7">
        <v>43842</v>
      </c>
      <c r="L65" s="7">
        <v>44727</v>
      </c>
      <c r="M65" s="7">
        <v>45613</v>
      </c>
      <c r="N65" s="7">
        <v>46499</v>
      </c>
      <c r="O65" s="7">
        <v>47384</v>
      </c>
      <c r="P65" s="7">
        <v>48270</v>
      </c>
      <c r="Q65" s="7">
        <v>49156</v>
      </c>
      <c r="R65" s="7">
        <v>50041</v>
      </c>
      <c r="S65" s="7">
        <v>50927</v>
      </c>
      <c r="T65" s="7">
        <v>51813</v>
      </c>
      <c r="U65" s="7">
        <v>52331</v>
      </c>
      <c r="V65" s="7">
        <v>52854</v>
      </c>
      <c r="W65" s="7">
        <v>53383</v>
      </c>
      <c r="X65" s="7">
        <v>53917</v>
      </c>
      <c r="Y65" s="7">
        <v>54455</v>
      </c>
      <c r="Z65" s="7">
        <v>54578</v>
      </c>
      <c r="AA65" s="7">
        <f t="shared" si="0"/>
        <v>54578</v>
      </c>
      <c r="AB65" s="7">
        <f t="shared" si="0"/>
        <v>54578</v>
      </c>
      <c r="AC65" s="7">
        <f t="shared" si="0"/>
        <v>54578</v>
      </c>
      <c r="AD65" s="7">
        <f t="shared" si="0"/>
        <v>54578</v>
      </c>
      <c r="AE65" s="7">
        <f t="shared" si="0"/>
        <v>54578</v>
      </c>
      <c r="AF65" s="7">
        <f t="shared" si="0"/>
        <v>54578</v>
      </c>
    </row>
    <row r="66" spans="1:32" s="5" customFormat="1">
      <c r="A66" s="5">
        <v>1</v>
      </c>
      <c r="B66" s="7">
        <v>33880</v>
      </c>
      <c r="C66" s="7">
        <f>+B66</f>
        <v>33880</v>
      </c>
      <c r="D66" s="7">
        <v>34689</v>
      </c>
      <c r="E66" s="7">
        <v>35575</v>
      </c>
      <c r="F66" s="7">
        <v>36461</v>
      </c>
      <c r="G66" s="7">
        <v>37346</v>
      </c>
      <c r="H66" s="7">
        <v>38233</v>
      </c>
      <c r="I66" s="7">
        <v>39118</v>
      </c>
      <c r="J66" s="7">
        <v>40003</v>
      </c>
      <c r="K66" s="7">
        <v>40890</v>
      </c>
      <c r="L66" s="7">
        <v>41775</v>
      </c>
      <c r="M66" s="7">
        <v>42660</v>
      </c>
      <c r="N66" s="7">
        <v>43547</v>
      </c>
      <c r="O66" s="7">
        <v>44432</v>
      </c>
      <c r="P66" s="7">
        <v>45317</v>
      </c>
      <c r="Q66" s="7">
        <v>46204</v>
      </c>
      <c r="R66" s="7">
        <v>47089</v>
      </c>
      <c r="S66" s="7">
        <v>47974</v>
      </c>
      <c r="T66" s="7">
        <v>48861</v>
      </c>
      <c r="U66" s="7">
        <v>49350</v>
      </c>
      <c r="V66" s="7">
        <v>49842</v>
      </c>
      <c r="W66" s="7">
        <v>50341</v>
      </c>
      <c r="X66" s="7">
        <v>50844</v>
      </c>
      <c r="Y66" s="7">
        <v>51353</v>
      </c>
      <c r="Z66" s="7">
        <v>51468</v>
      </c>
      <c r="AA66" s="7">
        <f t="shared" si="0"/>
        <v>51468</v>
      </c>
      <c r="AB66" s="7">
        <f t="shared" si="0"/>
        <v>51468</v>
      </c>
      <c r="AC66" s="7">
        <f t="shared" si="0"/>
        <v>51468</v>
      </c>
      <c r="AD66" s="7">
        <f t="shared" si="0"/>
        <v>51468</v>
      </c>
      <c r="AE66" s="7">
        <f t="shared" si="0"/>
        <v>51468</v>
      </c>
      <c r="AF66" s="7">
        <f t="shared" si="0"/>
        <v>51468</v>
      </c>
    </row>
    <row r="67" spans="1:32" s="5" customFormat="1">
      <c r="A67" s="5">
        <v>2</v>
      </c>
      <c r="B67" s="7">
        <v>30921</v>
      </c>
      <c r="C67" s="7">
        <f>+B67</f>
        <v>30921</v>
      </c>
      <c r="D67" s="7">
        <v>31649</v>
      </c>
      <c r="E67" s="7">
        <v>32475</v>
      </c>
      <c r="F67" s="7">
        <v>33273</v>
      </c>
      <c r="G67" s="7">
        <v>34099</v>
      </c>
      <c r="H67" s="7">
        <v>34896</v>
      </c>
      <c r="I67" s="7">
        <v>35722</v>
      </c>
      <c r="J67" s="7">
        <v>36520</v>
      </c>
      <c r="K67" s="7">
        <v>37346</v>
      </c>
      <c r="L67" s="7">
        <v>38144</v>
      </c>
      <c r="M67" s="7">
        <v>38971</v>
      </c>
      <c r="N67" s="7">
        <v>39767</v>
      </c>
      <c r="O67" s="7">
        <v>40595</v>
      </c>
      <c r="P67" s="7">
        <v>41391</v>
      </c>
      <c r="Q67" s="7">
        <v>42218</v>
      </c>
      <c r="R67" s="7">
        <v>43015</v>
      </c>
      <c r="S67" s="7">
        <v>43842</v>
      </c>
      <c r="T67" s="7">
        <v>44638</v>
      </c>
      <c r="U67" s="7">
        <v>45085</v>
      </c>
      <c r="V67" s="7">
        <v>45536</v>
      </c>
      <c r="W67" s="7">
        <v>45991</v>
      </c>
      <c r="X67" s="7">
        <v>46451</v>
      </c>
      <c r="Y67" s="7">
        <v>46916</v>
      </c>
      <c r="Z67" s="7">
        <v>47021</v>
      </c>
      <c r="AA67" s="7">
        <f t="shared" si="0"/>
        <v>47021</v>
      </c>
      <c r="AB67" s="7">
        <f t="shared" si="0"/>
        <v>47021</v>
      </c>
      <c r="AC67" s="7">
        <f t="shared" si="0"/>
        <v>47021</v>
      </c>
      <c r="AD67" s="7">
        <f t="shared" si="0"/>
        <v>47021</v>
      </c>
      <c r="AE67" s="7">
        <f t="shared" si="0"/>
        <v>47021</v>
      </c>
      <c r="AF67" s="7">
        <f t="shared" si="0"/>
        <v>47021</v>
      </c>
    </row>
    <row r="68" spans="1:32" s="5" customFormat="1">
      <c r="A68" s="5">
        <v>3</v>
      </c>
      <c r="B68" s="7">
        <v>29589</v>
      </c>
      <c r="C68" s="7">
        <f>+B68</f>
        <v>29589</v>
      </c>
      <c r="D68" s="7">
        <v>30172</v>
      </c>
      <c r="E68" s="7">
        <v>31000</v>
      </c>
      <c r="F68" s="7">
        <v>31796</v>
      </c>
      <c r="G68" s="7">
        <v>32623</v>
      </c>
      <c r="H68" s="7">
        <v>33420</v>
      </c>
      <c r="I68" s="7">
        <v>34247</v>
      </c>
      <c r="J68" s="7">
        <v>35043</v>
      </c>
      <c r="K68" s="7">
        <v>35871</v>
      </c>
      <c r="L68" s="7">
        <v>36667</v>
      </c>
      <c r="M68" s="7">
        <v>37494</v>
      </c>
      <c r="N68" s="7">
        <v>38292</v>
      </c>
      <c r="O68" s="7">
        <v>39118</v>
      </c>
      <c r="P68" s="7">
        <v>39915</v>
      </c>
      <c r="Q68" s="7">
        <v>40742</v>
      </c>
      <c r="R68" s="7">
        <v>41539</v>
      </c>
      <c r="S68" s="7">
        <v>42365</v>
      </c>
      <c r="T68" s="7">
        <v>43163</v>
      </c>
      <c r="U68" s="7">
        <v>43594</v>
      </c>
      <c r="V68" s="7">
        <v>44030</v>
      </c>
      <c r="W68" s="7">
        <v>44470</v>
      </c>
      <c r="X68" s="7">
        <v>44915</v>
      </c>
      <c r="Y68" s="7">
        <v>45364</v>
      </c>
      <c r="Z68" s="7">
        <v>45466</v>
      </c>
      <c r="AA68" s="7">
        <f t="shared" si="0"/>
        <v>45466</v>
      </c>
      <c r="AB68" s="7">
        <f t="shared" si="0"/>
        <v>45466</v>
      </c>
      <c r="AC68" s="7">
        <f t="shared" si="0"/>
        <v>45466</v>
      </c>
      <c r="AD68" s="7">
        <f t="shared" si="0"/>
        <v>45466</v>
      </c>
      <c r="AE68" s="7">
        <f t="shared" si="0"/>
        <v>45466</v>
      </c>
      <c r="AF68" s="7">
        <f t="shared" si="0"/>
        <v>45466</v>
      </c>
    </row>
    <row r="69" spans="1:32" s="12" customFormat="1">
      <c r="A69" s="2"/>
      <c r="B69" s="3" t="s">
        <v>22</v>
      </c>
      <c r="C69" s="3" t="s">
        <v>23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s="5" customFormat="1">
      <c r="A70" s="5">
        <v>8</v>
      </c>
      <c r="B70" s="29">
        <v>42448</v>
      </c>
      <c r="C70" s="29">
        <v>43712</v>
      </c>
      <c r="D70" s="29">
        <v>44973</v>
      </c>
      <c r="E70" s="29">
        <v>46236</v>
      </c>
      <c r="F70" s="29">
        <v>47499</v>
      </c>
      <c r="G70" s="29">
        <v>48760</v>
      </c>
      <c r="H70" s="29">
        <v>50024</v>
      </c>
      <c r="I70" s="29">
        <v>51285</v>
      </c>
      <c r="J70" s="29">
        <v>52549</v>
      </c>
      <c r="K70" s="29">
        <v>53810</v>
      </c>
      <c r="L70" s="29">
        <v>55073</v>
      </c>
      <c r="M70" s="29">
        <v>56335</v>
      </c>
      <c r="N70" s="29">
        <v>57599</v>
      </c>
      <c r="O70" s="29">
        <v>58860</v>
      </c>
      <c r="P70" s="29">
        <v>60123</v>
      </c>
      <c r="Q70" s="29">
        <v>61385</v>
      </c>
      <c r="R70" s="29">
        <v>62648</v>
      </c>
      <c r="S70" s="29">
        <v>63910</v>
      </c>
      <c r="T70" s="29">
        <v>64550</v>
      </c>
      <c r="U70" s="29">
        <v>65195</v>
      </c>
      <c r="V70" s="29">
        <v>65847</v>
      </c>
      <c r="W70" s="29">
        <v>66505</v>
      </c>
      <c r="X70" s="29">
        <v>67171</v>
      </c>
      <c r="Y70" s="29">
        <v>67824</v>
      </c>
      <c r="Z70" s="29">
        <v>68477</v>
      </c>
      <c r="AA70" s="29">
        <v>69130</v>
      </c>
      <c r="AB70" s="29">
        <v>69783</v>
      </c>
      <c r="AC70" s="29">
        <v>70436</v>
      </c>
      <c r="AD70" s="29">
        <v>41089</v>
      </c>
      <c r="AE70" s="29">
        <v>71742</v>
      </c>
      <c r="AF70" s="7"/>
    </row>
    <row r="71" spans="1:32" s="5" customFormat="1">
      <c r="A71" s="5">
        <v>7</v>
      </c>
      <c r="B71" s="29">
        <v>39293</v>
      </c>
      <c r="C71" s="29">
        <v>40240</v>
      </c>
      <c r="D71" s="29">
        <v>41188</v>
      </c>
      <c r="E71" s="29">
        <v>42133</v>
      </c>
      <c r="F71" s="29">
        <v>43080</v>
      </c>
      <c r="G71" s="29">
        <v>44028</v>
      </c>
      <c r="H71" s="29">
        <v>44973</v>
      </c>
      <c r="I71" s="29">
        <v>45921</v>
      </c>
      <c r="J71" s="29">
        <v>46868</v>
      </c>
      <c r="K71" s="29">
        <v>47814</v>
      </c>
      <c r="L71" s="29">
        <v>48760</v>
      </c>
      <c r="M71" s="29">
        <v>49708</v>
      </c>
      <c r="N71" s="29">
        <v>50655</v>
      </c>
      <c r="O71" s="29">
        <v>51600</v>
      </c>
      <c r="P71" s="29">
        <v>52549</v>
      </c>
      <c r="Q71" s="29">
        <v>53495</v>
      </c>
      <c r="R71" s="29">
        <v>54442</v>
      </c>
      <c r="S71" s="29">
        <v>55389</v>
      </c>
      <c r="T71" s="29">
        <v>55943</v>
      </c>
      <c r="U71" s="29">
        <v>56502</v>
      </c>
      <c r="V71" s="29">
        <v>57068</v>
      </c>
      <c r="W71" s="29">
        <v>57638</v>
      </c>
      <c r="X71" s="29">
        <v>58213</v>
      </c>
      <c r="Y71" s="29">
        <v>58777</v>
      </c>
      <c r="Z71" s="29">
        <v>59341</v>
      </c>
      <c r="AA71" s="29">
        <v>59905</v>
      </c>
      <c r="AB71" s="29">
        <v>60469</v>
      </c>
      <c r="AC71" s="29">
        <v>61033</v>
      </c>
      <c r="AD71" s="29">
        <v>61597</v>
      </c>
      <c r="AE71" s="29">
        <v>62161</v>
      </c>
      <c r="AF71" s="7"/>
    </row>
    <row r="72" spans="1:32" s="5" customFormat="1">
      <c r="A72" s="5">
        <v>1</v>
      </c>
      <c r="B72" s="29">
        <v>36137</v>
      </c>
      <c r="C72" s="29">
        <v>37083</v>
      </c>
      <c r="D72" s="29">
        <v>38031</v>
      </c>
      <c r="E72" s="29">
        <v>38977</v>
      </c>
      <c r="F72" s="29">
        <v>39924</v>
      </c>
      <c r="G72" s="29">
        <v>40871</v>
      </c>
      <c r="H72" s="29">
        <v>41817</v>
      </c>
      <c r="I72" s="29">
        <v>42764</v>
      </c>
      <c r="J72" s="29">
        <v>43712</v>
      </c>
      <c r="K72" s="29">
        <v>44659</v>
      </c>
      <c r="L72" s="29">
        <v>45604</v>
      </c>
      <c r="M72" s="29">
        <v>46553</v>
      </c>
      <c r="N72" s="29">
        <v>47499</v>
      </c>
      <c r="O72" s="29">
        <v>48444</v>
      </c>
      <c r="P72" s="29">
        <v>49393</v>
      </c>
      <c r="Q72" s="29">
        <v>50339</v>
      </c>
      <c r="R72" s="29">
        <v>51285</v>
      </c>
      <c r="S72" s="29">
        <v>52233</v>
      </c>
      <c r="T72" s="29">
        <v>52755</v>
      </c>
      <c r="U72" s="29">
        <v>53282</v>
      </c>
      <c r="V72" s="29">
        <v>53816</v>
      </c>
      <c r="W72" s="29">
        <v>54353</v>
      </c>
      <c r="X72" s="29">
        <v>54897</v>
      </c>
      <c r="Y72" s="29">
        <v>55431</v>
      </c>
      <c r="Z72" s="29">
        <v>55965</v>
      </c>
      <c r="AA72" s="29">
        <v>56499</v>
      </c>
      <c r="AB72" s="29">
        <v>57033</v>
      </c>
      <c r="AC72" s="29">
        <v>57567</v>
      </c>
      <c r="AD72" s="29">
        <v>58101</v>
      </c>
      <c r="AE72" s="29">
        <v>58635</v>
      </c>
      <c r="AF72" s="7"/>
    </row>
    <row r="73" spans="1:32" s="5" customFormat="1">
      <c r="A73" s="5">
        <v>2</v>
      </c>
      <c r="B73" s="29">
        <v>32980</v>
      </c>
      <c r="C73" s="29">
        <v>33833</v>
      </c>
      <c r="D73" s="29">
        <v>34717</v>
      </c>
      <c r="E73" s="29">
        <v>35569</v>
      </c>
      <c r="F73" s="29">
        <v>36452</v>
      </c>
      <c r="G73" s="29">
        <v>37305</v>
      </c>
      <c r="H73" s="29">
        <v>38187</v>
      </c>
      <c r="I73" s="29">
        <v>39040</v>
      </c>
      <c r="J73" s="29">
        <v>39924</v>
      </c>
      <c r="K73" s="29">
        <v>40777</v>
      </c>
      <c r="L73" s="29">
        <v>41660</v>
      </c>
      <c r="M73" s="29">
        <v>42511</v>
      </c>
      <c r="N73" s="29">
        <v>43396</v>
      </c>
      <c r="O73" s="29">
        <v>44248</v>
      </c>
      <c r="P73" s="29">
        <v>45131</v>
      </c>
      <c r="Q73" s="29">
        <v>45983</v>
      </c>
      <c r="R73" s="29">
        <v>46868</v>
      </c>
      <c r="S73" s="29">
        <v>47719</v>
      </c>
      <c r="T73" s="29">
        <v>48197</v>
      </c>
      <c r="U73" s="29">
        <v>48679</v>
      </c>
      <c r="V73" s="29">
        <v>49165</v>
      </c>
      <c r="W73" s="29">
        <v>49657</v>
      </c>
      <c r="X73" s="29">
        <v>50154</v>
      </c>
      <c r="Y73" s="29">
        <v>50642</v>
      </c>
      <c r="Z73" s="29">
        <v>51130</v>
      </c>
      <c r="AA73" s="29">
        <v>51618</v>
      </c>
      <c r="AB73" s="29">
        <v>52106</v>
      </c>
      <c r="AC73" s="29">
        <v>52594</v>
      </c>
      <c r="AD73" s="29">
        <v>53082</v>
      </c>
      <c r="AE73" s="29">
        <v>53570</v>
      </c>
      <c r="AF73" s="7"/>
    </row>
    <row r="74" spans="1:32" s="5" customFormat="1">
      <c r="A74" s="5">
        <v>3</v>
      </c>
      <c r="B74" s="29">
        <v>31560</v>
      </c>
      <c r="C74" s="29">
        <v>32254</v>
      </c>
      <c r="D74" s="29">
        <v>33139</v>
      </c>
      <c r="E74" s="29">
        <v>33991</v>
      </c>
      <c r="F74" s="29">
        <v>34874</v>
      </c>
      <c r="G74" s="29">
        <v>35726</v>
      </c>
      <c r="H74" s="29">
        <v>36611</v>
      </c>
      <c r="I74" s="29">
        <v>37462</v>
      </c>
      <c r="J74" s="29">
        <v>38345</v>
      </c>
      <c r="K74" s="29">
        <v>39197</v>
      </c>
      <c r="L74" s="29">
        <v>40082</v>
      </c>
      <c r="M74" s="29">
        <v>40935</v>
      </c>
      <c r="N74" s="29">
        <v>41817</v>
      </c>
      <c r="O74" s="29">
        <v>42670</v>
      </c>
      <c r="P74" s="29">
        <v>43553</v>
      </c>
      <c r="Q74" s="29">
        <v>44406</v>
      </c>
      <c r="R74" s="29">
        <v>45289</v>
      </c>
      <c r="S74" s="29">
        <v>46142</v>
      </c>
      <c r="T74" s="29">
        <v>46603</v>
      </c>
      <c r="U74" s="29">
        <v>47069</v>
      </c>
      <c r="V74" s="29">
        <v>47539</v>
      </c>
      <c r="W74" s="29">
        <v>48015</v>
      </c>
      <c r="X74" s="29">
        <v>48495</v>
      </c>
      <c r="Y74" s="29">
        <v>48966</v>
      </c>
      <c r="Z74" s="29">
        <v>49437</v>
      </c>
      <c r="AA74" s="29">
        <v>49908</v>
      </c>
      <c r="AB74" s="29">
        <v>50379</v>
      </c>
      <c r="AC74" s="29">
        <v>50850</v>
      </c>
      <c r="AD74" s="29">
        <v>51321</v>
      </c>
      <c r="AE74" s="29">
        <v>51792</v>
      </c>
      <c r="AF74" s="7"/>
    </row>
    <row r="75" spans="1:32" s="12" customFormat="1">
      <c r="A75" s="2"/>
      <c r="B75" s="3" t="s">
        <v>24</v>
      </c>
      <c r="C75" s="3" t="s">
        <v>25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s="5" customFormat="1">
      <c r="A76" s="5">
        <v>8</v>
      </c>
      <c r="B76" s="29">
        <v>43601</v>
      </c>
      <c r="C76" s="29">
        <v>44899</v>
      </c>
      <c r="D76" s="29">
        <v>46194</v>
      </c>
      <c r="E76" s="29">
        <v>47492</v>
      </c>
      <c r="F76" s="29">
        <v>48788</v>
      </c>
      <c r="G76" s="29">
        <v>50085</v>
      </c>
      <c r="H76" s="29">
        <v>51381</v>
      </c>
      <c r="I76" s="29">
        <v>52677</v>
      </c>
      <c r="J76" s="29">
        <v>53975</v>
      </c>
      <c r="K76" s="29">
        <v>55271</v>
      </c>
      <c r="L76" s="29">
        <v>56569</v>
      </c>
      <c r="M76" s="29">
        <v>57864</v>
      </c>
      <c r="N76" s="29">
        <v>59162</v>
      </c>
      <c r="O76" s="29">
        <v>60458</v>
      </c>
      <c r="P76" s="29">
        <v>61755</v>
      </c>
      <c r="Q76" s="29">
        <v>63051</v>
      </c>
      <c r="R76" s="29">
        <v>64348</v>
      </c>
      <c r="S76" s="29">
        <v>65645</v>
      </c>
      <c r="T76" s="29">
        <v>66302</v>
      </c>
      <c r="U76" s="29">
        <v>66965</v>
      </c>
      <c r="V76" s="29">
        <v>67635</v>
      </c>
      <c r="W76" s="29">
        <v>68311</v>
      </c>
      <c r="X76" s="29">
        <v>68994</v>
      </c>
      <c r="Y76" s="7"/>
      <c r="Z76" s="7"/>
      <c r="AA76" s="7"/>
      <c r="AB76" s="7"/>
      <c r="AC76" s="7"/>
      <c r="AD76" s="7"/>
      <c r="AE76" s="7"/>
      <c r="AF76" s="7"/>
    </row>
    <row r="77" spans="1:32" s="5" customFormat="1">
      <c r="A77" s="5">
        <v>7</v>
      </c>
      <c r="B77" s="29">
        <v>40359</v>
      </c>
      <c r="C77" s="29">
        <v>41332</v>
      </c>
      <c r="D77" s="29">
        <v>42305</v>
      </c>
      <c r="E77" s="29">
        <v>43277</v>
      </c>
      <c r="F77" s="29">
        <v>44250</v>
      </c>
      <c r="G77" s="29">
        <v>45223</v>
      </c>
      <c r="H77" s="29">
        <v>46194</v>
      </c>
      <c r="I77" s="29">
        <v>47167</v>
      </c>
      <c r="J77" s="29">
        <v>48140</v>
      </c>
      <c r="K77" s="29">
        <v>49112</v>
      </c>
      <c r="L77" s="29">
        <v>50085</v>
      </c>
      <c r="M77" s="29">
        <v>51058</v>
      </c>
      <c r="N77" s="29">
        <v>52029</v>
      </c>
      <c r="O77" s="29">
        <v>53002</v>
      </c>
      <c r="P77" s="29">
        <v>53975</v>
      </c>
      <c r="Q77" s="29">
        <v>54947</v>
      </c>
      <c r="R77" s="29">
        <v>55920</v>
      </c>
      <c r="S77" s="29">
        <v>56893</v>
      </c>
      <c r="T77" s="29">
        <v>57461</v>
      </c>
      <c r="U77" s="29">
        <v>58036</v>
      </c>
      <c r="V77" s="29">
        <v>58616</v>
      </c>
      <c r="W77" s="29">
        <v>59203</v>
      </c>
      <c r="X77" s="29">
        <v>59794</v>
      </c>
      <c r="Y77" s="7"/>
      <c r="Z77" s="7"/>
      <c r="AA77" s="7"/>
      <c r="AB77" s="7"/>
      <c r="AC77" s="7"/>
      <c r="AD77" s="7"/>
      <c r="AE77" s="7"/>
      <c r="AF77" s="7"/>
    </row>
    <row r="78" spans="1:32" s="5" customFormat="1">
      <c r="A78" s="5">
        <v>1</v>
      </c>
      <c r="B78" s="29">
        <v>37118</v>
      </c>
      <c r="C78" s="29">
        <v>38090</v>
      </c>
      <c r="D78" s="29">
        <v>39063</v>
      </c>
      <c r="E78" s="29">
        <v>40035</v>
      </c>
      <c r="F78" s="29">
        <v>41007</v>
      </c>
      <c r="G78" s="29">
        <v>41981</v>
      </c>
      <c r="H78" s="29">
        <v>42953</v>
      </c>
      <c r="I78" s="29">
        <v>43925</v>
      </c>
      <c r="J78" s="29">
        <v>44899</v>
      </c>
      <c r="K78" s="29">
        <v>45870</v>
      </c>
      <c r="L78" s="29">
        <v>46842</v>
      </c>
      <c r="M78" s="29">
        <v>47816</v>
      </c>
      <c r="N78" s="29">
        <v>48788</v>
      </c>
      <c r="O78" s="29">
        <v>49760</v>
      </c>
      <c r="P78" s="29">
        <v>50734</v>
      </c>
      <c r="Q78" s="29">
        <v>51705</v>
      </c>
      <c r="R78" s="29">
        <v>52677</v>
      </c>
      <c r="S78" s="29">
        <v>53651</v>
      </c>
      <c r="T78" s="29">
        <v>54188</v>
      </c>
      <c r="U78" s="29">
        <v>54728</v>
      </c>
      <c r="V78" s="29">
        <v>55276</v>
      </c>
      <c r="W78" s="29">
        <v>55829</v>
      </c>
      <c r="X78" s="29">
        <v>56387</v>
      </c>
      <c r="Y78" s="7"/>
      <c r="Z78" s="7"/>
      <c r="AA78" s="7"/>
      <c r="AB78" s="7"/>
      <c r="AC78" s="7"/>
      <c r="AD78" s="7"/>
      <c r="AE78" s="7"/>
      <c r="AF78" s="7"/>
    </row>
    <row r="79" spans="1:32" s="5" customFormat="1">
      <c r="A79" s="5">
        <v>2</v>
      </c>
      <c r="B79" s="29">
        <v>33877</v>
      </c>
      <c r="C79" s="29">
        <v>34752</v>
      </c>
      <c r="D79" s="29">
        <v>35659</v>
      </c>
      <c r="E79" s="29">
        <v>36535</v>
      </c>
      <c r="F79" s="29">
        <v>37442</v>
      </c>
      <c r="G79" s="29">
        <v>38317</v>
      </c>
      <c r="H79" s="29">
        <v>39225</v>
      </c>
      <c r="I79" s="29">
        <v>40100</v>
      </c>
      <c r="J79" s="29">
        <v>41007</v>
      </c>
      <c r="K79" s="29">
        <v>41883</v>
      </c>
      <c r="L79" s="29">
        <v>42792</v>
      </c>
      <c r="M79" s="29">
        <v>43666</v>
      </c>
      <c r="N79" s="29">
        <v>44574</v>
      </c>
      <c r="O79" s="29">
        <v>45449</v>
      </c>
      <c r="P79" s="29">
        <v>46357</v>
      </c>
      <c r="Q79" s="29">
        <v>47232</v>
      </c>
      <c r="R79" s="29">
        <v>48140</v>
      </c>
      <c r="S79" s="29">
        <v>49014</v>
      </c>
      <c r="T79" s="29">
        <v>49505</v>
      </c>
      <c r="U79" s="29">
        <v>50000</v>
      </c>
      <c r="V79" s="29">
        <v>50500</v>
      </c>
      <c r="W79" s="29">
        <v>51005</v>
      </c>
      <c r="X79" s="29">
        <v>51516</v>
      </c>
      <c r="Y79" s="7"/>
      <c r="Z79" s="7"/>
      <c r="AA79" s="7"/>
      <c r="AB79" s="7"/>
      <c r="AC79" s="7"/>
      <c r="AD79" s="7"/>
      <c r="AE79" s="7"/>
      <c r="AF79" s="7"/>
    </row>
    <row r="80" spans="1:32" s="5" customFormat="1">
      <c r="A80" s="5">
        <v>3</v>
      </c>
      <c r="B80" s="29">
        <v>32417</v>
      </c>
      <c r="C80" s="29">
        <v>33130</v>
      </c>
      <c r="D80" s="29">
        <v>34039</v>
      </c>
      <c r="E80" s="29">
        <v>34913</v>
      </c>
      <c r="F80" s="29">
        <v>35821</v>
      </c>
      <c r="G80" s="29">
        <v>36696</v>
      </c>
      <c r="H80" s="29">
        <v>37604</v>
      </c>
      <c r="I80" s="29">
        <v>38479</v>
      </c>
      <c r="J80" s="29">
        <v>39388</v>
      </c>
      <c r="K80" s="29">
        <v>40262</v>
      </c>
      <c r="L80" s="29">
        <v>41170</v>
      </c>
      <c r="M80" s="29">
        <v>42046</v>
      </c>
      <c r="N80" s="29">
        <v>42953</v>
      </c>
      <c r="O80" s="29">
        <v>43828</v>
      </c>
      <c r="P80" s="29">
        <v>44736</v>
      </c>
      <c r="Q80" s="29">
        <v>45611</v>
      </c>
      <c r="R80" s="29">
        <v>46518</v>
      </c>
      <c r="S80" s="29">
        <v>47395</v>
      </c>
      <c r="T80" s="29">
        <v>47868</v>
      </c>
      <c r="U80" s="29">
        <v>48347</v>
      </c>
      <c r="V80" s="29">
        <v>48830</v>
      </c>
      <c r="W80" s="29">
        <v>49318</v>
      </c>
      <c r="X80" s="29">
        <v>49811</v>
      </c>
      <c r="Y80" s="7"/>
      <c r="Z80" s="7"/>
      <c r="AA80" s="7"/>
      <c r="AB80" s="7"/>
      <c r="AC80" s="7"/>
      <c r="AD80" s="7"/>
      <c r="AE80" s="7"/>
      <c r="AF80" s="7"/>
    </row>
    <row r="81" spans="1:32" s="12" customFormat="1">
      <c r="A81" s="2"/>
      <c r="B81" s="3" t="s">
        <v>26</v>
      </c>
      <c r="C81" s="3" t="s">
        <v>27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s="5" customFormat="1">
      <c r="A82" s="5">
        <v>8</v>
      </c>
      <c r="B82" s="29">
        <v>46358</v>
      </c>
      <c r="C82" s="29">
        <v>46358</v>
      </c>
      <c r="D82" s="29">
        <v>47736</v>
      </c>
      <c r="E82" s="29">
        <v>49116</v>
      </c>
      <c r="F82" s="29">
        <v>50493</v>
      </c>
      <c r="G82" s="29">
        <v>51872</v>
      </c>
      <c r="H82" s="29">
        <v>53252</v>
      </c>
      <c r="I82" s="29">
        <v>54629</v>
      </c>
      <c r="J82" s="29">
        <v>56009</v>
      </c>
      <c r="K82" s="29">
        <v>57387</v>
      </c>
      <c r="L82" s="29">
        <v>58765</v>
      </c>
      <c r="M82" s="29">
        <v>60144</v>
      </c>
      <c r="N82" s="29">
        <v>61522</v>
      </c>
      <c r="O82" s="29">
        <v>62902</v>
      </c>
      <c r="P82" s="29">
        <v>64279</v>
      </c>
      <c r="Q82" s="29">
        <v>65658</v>
      </c>
      <c r="R82" s="29">
        <v>67038</v>
      </c>
      <c r="S82" s="29">
        <v>68417</v>
      </c>
      <c r="T82" s="29">
        <v>69796</v>
      </c>
      <c r="U82" s="29">
        <v>71110</v>
      </c>
      <c r="V82" s="29">
        <v>72451</v>
      </c>
      <c r="W82" s="29">
        <v>73813</v>
      </c>
      <c r="X82" s="29">
        <v>74553</v>
      </c>
      <c r="Y82" s="29">
        <v>75300</v>
      </c>
      <c r="Z82" s="29">
        <v>76054</v>
      </c>
      <c r="AA82" s="29">
        <v>76054</v>
      </c>
      <c r="AB82" s="29">
        <v>76054</v>
      </c>
      <c r="AC82" s="29">
        <v>76054</v>
      </c>
      <c r="AD82" s="29">
        <v>76054</v>
      </c>
      <c r="AE82" s="29">
        <v>76054</v>
      </c>
      <c r="AF82" s="29">
        <v>76054</v>
      </c>
    </row>
    <row r="83" spans="1:32" s="5" customFormat="1">
      <c r="A83" s="5">
        <v>7</v>
      </c>
      <c r="B83" s="29">
        <v>42911</v>
      </c>
      <c r="C83" s="29">
        <v>42911</v>
      </c>
      <c r="D83" s="29">
        <v>43946</v>
      </c>
      <c r="E83" s="29">
        <v>44979</v>
      </c>
      <c r="F83" s="29">
        <v>46012</v>
      </c>
      <c r="G83" s="29">
        <v>47048</v>
      </c>
      <c r="H83" s="29">
        <v>48081</v>
      </c>
      <c r="I83" s="29">
        <v>49116</v>
      </c>
      <c r="J83" s="29">
        <v>50149</v>
      </c>
      <c r="K83" s="29">
        <v>51184</v>
      </c>
      <c r="L83" s="29">
        <v>52218</v>
      </c>
      <c r="M83" s="29">
        <v>53252</v>
      </c>
      <c r="N83" s="29">
        <v>54284</v>
      </c>
      <c r="O83" s="29">
        <v>55319</v>
      </c>
      <c r="P83" s="29">
        <v>56352</v>
      </c>
      <c r="Q83" s="29">
        <v>57387</v>
      </c>
      <c r="R83" s="29">
        <v>58422</v>
      </c>
      <c r="S83" s="29">
        <v>59455</v>
      </c>
      <c r="T83" s="29">
        <v>60488</v>
      </c>
      <c r="U83" s="29">
        <v>61486</v>
      </c>
      <c r="V83" s="29">
        <v>62502</v>
      </c>
      <c r="W83" s="29">
        <v>63536</v>
      </c>
      <c r="X83" s="29">
        <v>64170</v>
      </c>
      <c r="Y83" s="29">
        <v>64811</v>
      </c>
      <c r="Z83" s="29">
        <v>65460</v>
      </c>
      <c r="AA83" s="29">
        <v>65460</v>
      </c>
      <c r="AB83" s="29">
        <v>65460</v>
      </c>
      <c r="AC83" s="29">
        <v>65460</v>
      </c>
      <c r="AD83" s="29">
        <v>65460</v>
      </c>
      <c r="AE83" s="29">
        <v>65460</v>
      </c>
      <c r="AF83" s="29">
        <v>65460</v>
      </c>
    </row>
    <row r="84" spans="1:32" s="5" customFormat="1">
      <c r="A84" s="5">
        <v>1</v>
      </c>
      <c r="B84" s="29">
        <v>39464</v>
      </c>
      <c r="C84" s="29">
        <v>39464</v>
      </c>
      <c r="D84" s="29">
        <v>40497</v>
      </c>
      <c r="E84" s="29">
        <v>41532</v>
      </c>
      <c r="F84" s="29">
        <v>42567</v>
      </c>
      <c r="G84" s="29">
        <v>43601</v>
      </c>
      <c r="H84" s="29">
        <v>44635</v>
      </c>
      <c r="I84" s="29">
        <v>45668</v>
      </c>
      <c r="J84" s="29">
        <v>46702</v>
      </c>
      <c r="K84" s="29">
        <v>47736</v>
      </c>
      <c r="L84" s="29">
        <v>48770</v>
      </c>
      <c r="M84" s="29">
        <v>49804</v>
      </c>
      <c r="N84" s="29">
        <v>50838</v>
      </c>
      <c r="O84" s="29">
        <v>51872</v>
      </c>
      <c r="P84" s="29">
        <v>52906</v>
      </c>
      <c r="Q84" s="29">
        <v>53941</v>
      </c>
      <c r="R84" s="29">
        <v>54975</v>
      </c>
      <c r="S84" s="29">
        <v>56009</v>
      </c>
      <c r="T84" s="29">
        <v>57042</v>
      </c>
      <c r="U84" s="29">
        <v>58009</v>
      </c>
      <c r="V84" s="29">
        <v>58998</v>
      </c>
      <c r="W84" s="29">
        <v>60009</v>
      </c>
      <c r="X84" s="29">
        <v>60605</v>
      </c>
      <c r="Y84" s="29">
        <v>61214</v>
      </c>
      <c r="Z84" s="29">
        <v>61826</v>
      </c>
      <c r="AA84" s="29">
        <v>61826</v>
      </c>
      <c r="AB84" s="29">
        <v>61826</v>
      </c>
      <c r="AC84" s="29">
        <v>61826</v>
      </c>
      <c r="AD84" s="29">
        <v>61826</v>
      </c>
      <c r="AE84" s="29">
        <v>61826</v>
      </c>
      <c r="AF84" s="29">
        <v>61826</v>
      </c>
    </row>
    <row r="85" spans="1:32" s="5" customFormat="1">
      <c r="A85" s="5">
        <v>2</v>
      </c>
      <c r="B85" s="29">
        <v>36017</v>
      </c>
      <c r="C85" s="29">
        <v>36017</v>
      </c>
      <c r="D85" s="29">
        <v>36950</v>
      </c>
      <c r="E85" s="29">
        <v>37913</v>
      </c>
      <c r="F85" s="29">
        <v>38844</v>
      </c>
      <c r="G85" s="29">
        <v>39810</v>
      </c>
      <c r="H85" s="29">
        <v>40740</v>
      </c>
      <c r="I85" s="29">
        <v>41705</v>
      </c>
      <c r="J85" s="29">
        <v>42635</v>
      </c>
      <c r="K85" s="29">
        <v>43601</v>
      </c>
      <c r="L85" s="29">
        <v>44531</v>
      </c>
      <c r="M85" s="29">
        <v>45496</v>
      </c>
      <c r="N85" s="29">
        <v>46426</v>
      </c>
      <c r="O85" s="29">
        <v>47392</v>
      </c>
      <c r="P85" s="29">
        <v>48323</v>
      </c>
      <c r="Q85" s="29">
        <v>49288</v>
      </c>
      <c r="R85" s="29">
        <v>50218</v>
      </c>
      <c r="S85" s="29">
        <v>51184</v>
      </c>
      <c r="T85" s="29">
        <v>52114</v>
      </c>
      <c r="U85" s="29">
        <v>53012</v>
      </c>
      <c r="V85" s="29">
        <v>53918</v>
      </c>
      <c r="W85" s="29">
        <v>54848</v>
      </c>
      <c r="X85" s="29">
        <v>55395</v>
      </c>
      <c r="Y85" s="29">
        <v>55950</v>
      </c>
      <c r="Z85" s="29">
        <v>56510</v>
      </c>
      <c r="AA85" s="29">
        <v>56510</v>
      </c>
      <c r="AB85" s="29">
        <v>56510</v>
      </c>
      <c r="AC85" s="29">
        <v>56510</v>
      </c>
      <c r="AD85" s="29">
        <v>56510</v>
      </c>
      <c r="AE85" s="29">
        <v>56510</v>
      </c>
      <c r="AF85" s="29">
        <v>56510</v>
      </c>
    </row>
    <row r="86" spans="1:32" s="5" customFormat="1">
      <c r="A86" s="5">
        <v>3</v>
      </c>
      <c r="B86" s="29">
        <v>34467</v>
      </c>
      <c r="C86" s="29">
        <v>34467</v>
      </c>
      <c r="D86" s="29">
        <v>35225</v>
      </c>
      <c r="E86" s="29">
        <v>36190</v>
      </c>
      <c r="F86" s="29">
        <v>37120</v>
      </c>
      <c r="G86" s="29">
        <v>38086</v>
      </c>
      <c r="H86" s="29">
        <v>39017</v>
      </c>
      <c r="I86" s="29">
        <v>39982</v>
      </c>
      <c r="J86" s="29">
        <v>40912</v>
      </c>
      <c r="K86" s="29">
        <v>41878</v>
      </c>
      <c r="L86" s="29">
        <v>42807</v>
      </c>
      <c r="M86" s="29">
        <v>43773</v>
      </c>
      <c r="N86" s="29">
        <v>44704</v>
      </c>
      <c r="O86" s="29">
        <v>45668</v>
      </c>
      <c r="P86" s="29">
        <v>46599</v>
      </c>
      <c r="Q86" s="29">
        <v>47565</v>
      </c>
      <c r="R86" s="29">
        <v>48494</v>
      </c>
      <c r="S86" s="29">
        <v>49459</v>
      </c>
      <c r="T86" s="29">
        <v>50391</v>
      </c>
      <c r="U86" s="29">
        <v>51288</v>
      </c>
      <c r="V86" s="29">
        <v>52193</v>
      </c>
      <c r="W86" s="29">
        <v>53123</v>
      </c>
      <c r="X86" s="29">
        <v>53653</v>
      </c>
      <c r="Y86" s="29">
        <v>54191</v>
      </c>
      <c r="Z86" s="29">
        <v>54732</v>
      </c>
      <c r="AA86" s="29">
        <v>54732</v>
      </c>
      <c r="AB86" s="29">
        <v>54732</v>
      </c>
      <c r="AC86" s="29">
        <v>54732</v>
      </c>
      <c r="AD86" s="29">
        <v>54732</v>
      </c>
      <c r="AE86" s="29">
        <v>54732</v>
      </c>
      <c r="AF86" s="29">
        <v>54732</v>
      </c>
    </row>
    <row r="87" spans="1:32" s="12" customFormat="1">
      <c r="A87" s="2"/>
      <c r="B87" s="3" t="s">
        <v>28</v>
      </c>
      <c r="C87" s="3" t="s">
        <v>29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s="5" customFormat="1">
      <c r="A88" s="5">
        <v>8</v>
      </c>
      <c r="B88" s="37">
        <v>44095.199999999997</v>
      </c>
      <c r="C88" s="37">
        <v>45113.599999999999</v>
      </c>
      <c r="D88" s="37">
        <v>46132</v>
      </c>
      <c r="E88" s="37">
        <v>47135.199999999997</v>
      </c>
      <c r="F88" s="37">
        <v>48153.599999999999</v>
      </c>
      <c r="G88" s="37">
        <v>49334</v>
      </c>
      <c r="H88" s="37">
        <v>50610</v>
      </c>
      <c r="I88" s="37">
        <v>51887</v>
      </c>
      <c r="J88" s="37">
        <v>53165</v>
      </c>
      <c r="K88" s="37">
        <v>54440</v>
      </c>
      <c r="L88" s="37">
        <v>55720</v>
      </c>
      <c r="M88" s="37">
        <v>56996</v>
      </c>
      <c r="N88" s="37">
        <v>58273</v>
      </c>
      <c r="O88" s="37">
        <v>59550</v>
      </c>
      <c r="P88" s="37">
        <v>60829</v>
      </c>
      <c r="Q88" s="37">
        <v>62105</v>
      </c>
      <c r="R88" s="37">
        <v>63383</v>
      </c>
      <c r="S88" s="37">
        <v>64660</v>
      </c>
      <c r="T88" s="37">
        <v>65623</v>
      </c>
      <c r="U88" s="37">
        <v>66590</v>
      </c>
      <c r="V88" s="37">
        <v>67566</v>
      </c>
      <c r="W88" s="37">
        <v>68543</v>
      </c>
      <c r="X88" s="37">
        <v>69530</v>
      </c>
      <c r="Y88" s="37">
        <v>70444</v>
      </c>
      <c r="Z88" s="37">
        <v>71092</v>
      </c>
      <c r="AA88" s="37">
        <v>71745</v>
      </c>
      <c r="AB88" s="37">
        <v>72419</v>
      </c>
      <c r="AC88" s="37">
        <v>73120</v>
      </c>
      <c r="AD88" s="13"/>
      <c r="AE88" s="13"/>
      <c r="AF88" s="13"/>
    </row>
    <row r="89" spans="1:32" s="5" customFormat="1">
      <c r="A89" s="5">
        <v>7</v>
      </c>
      <c r="B89" s="37">
        <v>40746.824999999997</v>
      </c>
      <c r="C89" s="37">
        <v>41728.774999999994</v>
      </c>
      <c r="D89" s="37">
        <v>42712.774999999994</v>
      </c>
      <c r="E89" s="37">
        <v>43692.674999999996</v>
      </c>
      <c r="F89" s="37">
        <v>44675.649999999994</v>
      </c>
      <c r="G89" s="37">
        <v>45656.574999999997</v>
      </c>
      <c r="H89" s="37">
        <v>46410</v>
      </c>
      <c r="I89" s="37">
        <v>47386.14</v>
      </c>
      <c r="J89" s="37">
        <v>48365.340000000004</v>
      </c>
      <c r="K89" s="37">
        <v>49343.520000000004</v>
      </c>
      <c r="L89" s="37">
        <v>50320.68</v>
      </c>
      <c r="M89" s="37">
        <v>50793.91</v>
      </c>
      <c r="N89" s="37">
        <v>51761.49</v>
      </c>
      <c r="O89" s="37">
        <v>52729.07</v>
      </c>
      <c r="P89" s="37">
        <v>53696.65</v>
      </c>
      <c r="Q89" s="37">
        <v>54662.21</v>
      </c>
      <c r="R89" s="37">
        <v>55081</v>
      </c>
      <c r="S89" s="37">
        <v>56039</v>
      </c>
      <c r="T89" s="37">
        <v>56824</v>
      </c>
      <c r="U89" s="37">
        <v>57610</v>
      </c>
      <c r="V89" s="37">
        <v>58404</v>
      </c>
      <c r="W89" s="37">
        <v>59202</v>
      </c>
      <c r="X89" s="37">
        <v>60004</v>
      </c>
      <c r="Y89" s="37">
        <v>60746</v>
      </c>
      <c r="Z89" s="37">
        <v>61305</v>
      </c>
      <c r="AA89" s="37">
        <v>61868</v>
      </c>
      <c r="AB89" s="37">
        <v>62450</v>
      </c>
      <c r="AC89" s="37">
        <v>63053</v>
      </c>
      <c r="AD89" s="13"/>
      <c r="AE89" s="13"/>
      <c r="AF89" s="13"/>
    </row>
    <row r="90" spans="1:32" s="5" customFormat="1">
      <c r="A90" s="5">
        <v>1</v>
      </c>
      <c r="B90" s="37">
        <v>37476.049999999996</v>
      </c>
      <c r="C90" s="37">
        <v>38456.974999999999</v>
      </c>
      <c r="D90" s="37">
        <v>39435.85</v>
      </c>
      <c r="E90" s="37">
        <v>40418.824999999997</v>
      </c>
      <c r="F90" s="37">
        <v>41400.774999999994</v>
      </c>
      <c r="G90" s="37">
        <v>42383.749999999993</v>
      </c>
      <c r="H90" s="37">
        <v>43155.18</v>
      </c>
      <c r="I90" s="37">
        <v>44129.279999999999</v>
      </c>
      <c r="J90" s="37">
        <v>45107.46</v>
      </c>
      <c r="K90" s="37">
        <v>46084.62</v>
      </c>
      <c r="L90" s="37">
        <v>47060.76</v>
      </c>
      <c r="M90" s="37">
        <v>47565.95</v>
      </c>
      <c r="N90" s="37">
        <v>48537.57</v>
      </c>
      <c r="O90" s="37">
        <v>49503.13</v>
      </c>
      <c r="P90" s="37">
        <v>50471.72</v>
      </c>
      <c r="Q90" s="37">
        <v>51439.3</v>
      </c>
      <c r="R90" s="37">
        <v>51887</v>
      </c>
      <c r="S90" s="37">
        <v>52845</v>
      </c>
      <c r="T90" s="37">
        <v>53509</v>
      </c>
      <c r="U90" s="37">
        <v>54175</v>
      </c>
      <c r="V90" s="37">
        <v>54846</v>
      </c>
      <c r="W90" s="37">
        <v>55522</v>
      </c>
      <c r="X90" s="37">
        <v>56202</v>
      </c>
      <c r="Y90" s="37">
        <v>56817</v>
      </c>
      <c r="Z90" s="37">
        <v>57338</v>
      </c>
      <c r="AA90" s="37">
        <v>57865</v>
      </c>
      <c r="AB90" s="37">
        <v>58408</v>
      </c>
      <c r="AC90" s="37">
        <v>58973</v>
      </c>
      <c r="AD90" s="13"/>
      <c r="AE90" s="13"/>
      <c r="AF90" s="13"/>
    </row>
    <row r="91" spans="1:32" s="5" customFormat="1">
      <c r="A91" s="5">
        <v>2</v>
      </c>
      <c r="B91" s="37">
        <v>35702.69</v>
      </c>
      <c r="C91" s="37">
        <v>36625.03</v>
      </c>
      <c r="D91" s="37">
        <v>37581.61</v>
      </c>
      <c r="E91" s="37">
        <v>38506.090000000004</v>
      </c>
      <c r="F91" s="37">
        <v>39461.600000000006</v>
      </c>
      <c r="G91" s="37">
        <v>40383.94</v>
      </c>
      <c r="H91" s="37">
        <v>40953.1</v>
      </c>
      <c r="I91" s="37">
        <v>41867.880000000005</v>
      </c>
      <c r="J91" s="37">
        <v>42814.46</v>
      </c>
      <c r="K91" s="37">
        <v>43729.240000000005</v>
      </c>
      <c r="L91" s="37">
        <v>44675.82</v>
      </c>
      <c r="M91" s="37">
        <v>45159.450000000004</v>
      </c>
      <c r="N91" s="37">
        <v>45662.239999999998</v>
      </c>
      <c r="O91" s="37">
        <v>46110.01</v>
      </c>
      <c r="P91" s="37">
        <v>46572.18</v>
      </c>
      <c r="Q91" s="37">
        <v>46987.22</v>
      </c>
      <c r="R91" s="37">
        <v>47891.17</v>
      </c>
      <c r="S91" s="37">
        <v>48761.79</v>
      </c>
      <c r="T91" s="37">
        <v>49370.82</v>
      </c>
      <c r="U91" s="37">
        <v>49986.92</v>
      </c>
      <c r="V91" s="37">
        <v>50609.08</v>
      </c>
      <c r="W91" s="37">
        <v>51232.25</v>
      </c>
      <c r="X91" s="37">
        <v>51861.48</v>
      </c>
      <c r="Y91" s="37">
        <v>52436.17</v>
      </c>
      <c r="Z91" s="37">
        <v>52916.93</v>
      </c>
      <c r="AA91" s="37">
        <v>53402.74</v>
      </c>
      <c r="AB91" s="37">
        <v>53903.7</v>
      </c>
      <c r="AC91" s="37">
        <v>54425.87</v>
      </c>
      <c r="AD91" s="13"/>
      <c r="AE91" s="13"/>
      <c r="AF91" s="13"/>
    </row>
    <row r="92" spans="1:32" s="5" customFormat="1">
      <c r="A92" s="5">
        <v>3</v>
      </c>
      <c r="B92" s="37">
        <v>34166.170000000006</v>
      </c>
      <c r="C92" s="37">
        <v>34918.380000000005</v>
      </c>
      <c r="D92" s="37">
        <v>35889.94</v>
      </c>
      <c r="E92" s="37">
        <v>36795.160000000003</v>
      </c>
      <c r="F92" s="37">
        <v>37754.950000000004</v>
      </c>
      <c r="G92" s="37">
        <v>38677.29</v>
      </c>
      <c r="H92" s="37">
        <v>39262.400000000001</v>
      </c>
      <c r="I92" s="37">
        <v>40175.060000000005</v>
      </c>
      <c r="J92" s="37">
        <v>41123.760000000002</v>
      </c>
      <c r="K92" s="37">
        <v>42036.420000000006</v>
      </c>
      <c r="L92" s="37">
        <v>42985.120000000003</v>
      </c>
      <c r="M92" s="37">
        <v>43485.75</v>
      </c>
      <c r="N92" s="37">
        <v>44001.36</v>
      </c>
      <c r="O92" s="37">
        <v>44465.1</v>
      </c>
      <c r="P92" s="37">
        <v>44945.279999999999</v>
      </c>
      <c r="Q92" s="37">
        <v>45376.27</v>
      </c>
      <c r="R92" s="37">
        <v>46278.2</v>
      </c>
      <c r="S92" s="37">
        <v>47148.82</v>
      </c>
      <c r="T92" s="37">
        <v>47732.6</v>
      </c>
      <c r="U92" s="37">
        <v>48322.44</v>
      </c>
      <c r="V92" s="37">
        <v>48916.32</v>
      </c>
      <c r="W92" s="37">
        <v>49515.25</v>
      </c>
      <c r="X92" s="37">
        <v>50116.2</v>
      </c>
      <c r="Y92" s="37">
        <v>50666.65</v>
      </c>
      <c r="Z92" s="37">
        <v>51131.25</v>
      </c>
      <c r="AA92" s="37">
        <v>51600.9</v>
      </c>
      <c r="AB92" s="37">
        <v>52084.69</v>
      </c>
      <c r="AC92" s="37">
        <v>52588.68</v>
      </c>
      <c r="AD92" s="13"/>
      <c r="AE92" s="13"/>
      <c r="AF92" s="13"/>
    </row>
    <row r="93" spans="1:32" s="12" customFormat="1">
      <c r="A93" s="2"/>
      <c r="B93" s="3" t="s">
        <v>30</v>
      </c>
      <c r="C93" s="3" t="s">
        <v>31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 s="5" customFormat="1">
      <c r="A94" s="5">
        <v>8</v>
      </c>
      <c r="B94" s="38">
        <v>42487.56</v>
      </c>
      <c r="C94" s="38">
        <v>42487.56</v>
      </c>
      <c r="D94" s="38">
        <v>42487.56</v>
      </c>
      <c r="E94" s="38">
        <v>43752.3</v>
      </c>
      <c r="F94" s="38">
        <v>45014.9</v>
      </c>
      <c r="G94" s="38">
        <v>46279.64</v>
      </c>
      <c r="H94" s="38">
        <v>47542.239999999998</v>
      </c>
      <c r="I94" s="38">
        <v>48805.91</v>
      </c>
      <c r="J94" s="38">
        <v>50069.58</v>
      </c>
      <c r="K94" s="38">
        <v>51332.18</v>
      </c>
      <c r="L94" s="38">
        <v>52596.92</v>
      </c>
      <c r="M94" s="38">
        <v>53859.519999999997</v>
      </c>
      <c r="N94" s="38">
        <v>55124.26</v>
      </c>
      <c r="O94" s="38">
        <v>56386.86</v>
      </c>
      <c r="P94" s="38">
        <v>57651.6</v>
      </c>
      <c r="Q94" s="38">
        <v>58914.2</v>
      </c>
      <c r="R94" s="38">
        <v>60177.87</v>
      </c>
      <c r="S94" s="38">
        <v>61441.54</v>
      </c>
      <c r="T94" s="38">
        <v>62705.21</v>
      </c>
      <c r="U94" s="38">
        <v>63968.88</v>
      </c>
      <c r="V94" s="38">
        <v>64608.74</v>
      </c>
      <c r="W94" s="38">
        <v>65255.02</v>
      </c>
      <c r="X94" s="38">
        <v>65907.72</v>
      </c>
      <c r="Y94" s="38">
        <v>66566.84</v>
      </c>
      <c r="Z94" s="38">
        <v>67232.38</v>
      </c>
      <c r="AA94" s="7"/>
      <c r="AB94" s="7"/>
      <c r="AC94" s="7"/>
      <c r="AD94" s="7"/>
      <c r="AE94" s="7"/>
      <c r="AF94" s="7"/>
    </row>
    <row r="95" spans="1:32" s="5" customFormat="1">
      <c r="A95" s="5">
        <v>7</v>
      </c>
      <c r="B95" s="38">
        <v>39328.92</v>
      </c>
      <c r="C95" s="38">
        <v>39328.92</v>
      </c>
      <c r="D95" s="38">
        <v>39328.92</v>
      </c>
      <c r="E95" s="38">
        <v>40276.94</v>
      </c>
      <c r="F95" s="38">
        <v>41224.959999999999</v>
      </c>
      <c r="G95" s="38">
        <v>42171.91</v>
      </c>
      <c r="H95" s="38">
        <v>43119.93</v>
      </c>
      <c r="I95" s="38">
        <v>44067.95</v>
      </c>
      <c r="J95" s="38">
        <v>45014.9</v>
      </c>
      <c r="K95" s="38">
        <v>45962.92</v>
      </c>
      <c r="L95" s="38">
        <v>46910.94</v>
      </c>
      <c r="M95" s="38">
        <v>47857.89</v>
      </c>
      <c r="N95" s="38">
        <v>48805.91</v>
      </c>
      <c r="O95" s="38">
        <v>49753.93</v>
      </c>
      <c r="P95" s="38">
        <v>50700.88</v>
      </c>
      <c r="Q95" s="38">
        <v>51648.9</v>
      </c>
      <c r="R95" s="38">
        <v>52596.92</v>
      </c>
      <c r="S95" s="38">
        <v>53543.87</v>
      </c>
      <c r="T95" s="38">
        <v>54491.89</v>
      </c>
      <c r="U95" s="38">
        <v>55439.91</v>
      </c>
      <c r="V95" s="38">
        <v>55994.17</v>
      </c>
      <c r="W95" s="38">
        <v>56553.78</v>
      </c>
      <c r="X95" s="38">
        <v>57119.81</v>
      </c>
      <c r="Y95" s="38">
        <v>57691.19</v>
      </c>
      <c r="Z95" s="38">
        <v>58266.85</v>
      </c>
      <c r="AA95" s="7"/>
      <c r="AB95" s="7"/>
      <c r="AC95" s="7"/>
      <c r="AD95" s="7"/>
      <c r="AE95" s="7"/>
      <c r="AF95" s="7"/>
    </row>
    <row r="96" spans="1:32" s="5" customFormat="1">
      <c r="A96" s="5">
        <v>1</v>
      </c>
      <c r="B96" s="38">
        <v>36170.28</v>
      </c>
      <c r="C96" s="38">
        <v>36170.28</v>
      </c>
      <c r="D96" s="38">
        <v>36170.28</v>
      </c>
      <c r="E96" s="38">
        <v>37117.230000000003</v>
      </c>
      <c r="F96" s="38">
        <v>38065.25</v>
      </c>
      <c r="G96" s="38">
        <v>39013.269999999997</v>
      </c>
      <c r="H96" s="38">
        <v>39960.22</v>
      </c>
      <c r="I96" s="38">
        <v>40909.31</v>
      </c>
      <c r="J96" s="38">
        <v>41856.26</v>
      </c>
      <c r="K96" s="38">
        <v>42803.21</v>
      </c>
      <c r="L96" s="38">
        <v>43752.3</v>
      </c>
      <c r="M96" s="38">
        <v>44699.25</v>
      </c>
      <c r="N96" s="38">
        <v>45646.2</v>
      </c>
      <c r="O96" s="38">
        <v>46595.29</v>
      </c>
      <c r="P96" s="38">
        <v>47542.239999999998</v>
      </c>
      <c r="Q96" s="38">
        <v>48489.19</v>
      </c>
      <c r="R96" s="38">
        <v>49438.28</v>
      </c>
      <c r="S96" s="38">
        <v>50385.23</v>
      </c>
      <c r="T96" s="38">
        <v>51332.18</v>
      </c>
      <c r="U96" s="38">
        <v>52281.27</v>
      </c>
      <c r="V96" s="38">
        <v>52804.5</v>
      </c>
      <c r="W96" s="38">
        <v>53330.94</v>
      </c>
      <c r="X96" s="38">
        <v>53864.87</v>
      </c>
      <c r="Y96" s="38">
        <v>54403.08</v>
      </c>
      <c r="Z96" s="38">
        <v>54947.71</v>
      </c>
      <c r="AA96" s="7"/>
      <c r="AB96" s="7"/>
      <c r="AC96" s="7"/>
      <c r="AD96" s="7"/>
      <c r="AE96" s="7"/>
      <c r="AF96" s="7"/>
    </row>
    <row r="97" spans="1:32" s="5" customFormat="1">
      <c r="A97" s="5">
        <v>2</v>
      </c>
      <c r="B97" s="38">
        <v>33011.64</v>
      </c>
      <c r="C97" s="38">
        <v>33011.64</v>
      </c>
      <c r="D97" s="38">
        <v>33011.64</v>
      </c>
      <c r="E97" s="38">
        <v>33864.43</v>
      </c>
      <c r="F97" s="38">
        <v>34748.25</v>
      </c>
      <c r="G97" s="38">
        <v>35602.11</v>
      </c>
      <c r="H97" s="38">
        <v>36485.93</v>
      </c>
      <c r="I97" s="38">
        <v>37338.720000000001</v>
      </c>
      <c r="J97" s="38">
        <v>38222.54</v>
      </c>
      <c r="K97" s="38">
        <v>39076.400000000001</v>
      </c>
      <c r="L97" s="38">
        <v>39960.22</v>
      </c>
      <c r="M97" s="38">
        <v>40814.080000000002</v>
      </c>
      <c r="N97" s="38">
        <v>41698.97</v>
      </c>
      <c r="O97" s="38">
        <v>42550.69</v>
      </c>
      <c r="P97" s="38">
        <v>43436.65</v>
      </c>
      <c r="Q97" s="38">
        <v>44288.37</v>
      </c>
      <c r="R97" s="38">
        <v>45173.26</v>
      </c>
      <c r="S97" s="38">
        <v>46026.05</v>
      </c>
      <c r="T97" s="38">
        <v>46910.94</v>
      </c>
      <c r="U97" s="38">
        <v>47762.66</v>
      </c>
      <c r="V97" s="38">
        <v>48240.95</v>
      </c>
      <c r="W97" s="38">
        <v>48723.519999999997</v>
      </c>
      <c r="X97" s="38">
        <v>49210.37</v>
      </c>
      <c r="Y97" s="38">
        <v>49702.57</v>
      </c>
      <c r="Z97" s="38">
        <v>50200.12</v>
      </c>
      <c r="AA97" s="7"/>
      <c r="AB97" s="7"/>
      <c r="AC97" s="7"/>
      <c r="AD97" s="7"/>
      <c r="AE97" s="7"/>
      <c r="AF97" s="7"/>
    </row>
    <row r="98" spans="1:32" s="5" customFormat="1">
      <c r="A98" s="5">
        <v>3</v>
      </c>
      <c r="B98" s="38">
        <v>31589.61</v>
      </c>
      <c r="C98" s="38">
        <v>31589.61</v>
      </c>
      <c r="D98" s="38">
        <v>31589.61</v>
      </c>
      <c r="E98" s="38">
        <v>32284.04</v>
      </c>
      <c r="F98" s="38">
        <v>33170</v>
      </c>
      <c r="G98" s="38">
        <v>34021.72</v>
      </c>
      <c r="H98" s="38">
        <v>34906.61</v>
      </c>
      <c r="I98" s="38">
        <v>35759.4</v>
      </c>
      <c r="J98" s="38">
        <v>36644.29</v>
      </c>
      <c r="K98" s="38">
        <v>37496.01</v>
      </c>
      <c r="L98" s="38">
        <v>38381.97</v>
      </c>
      <c r="M98" s="38">
        <v>39233.69</v>
      </c>
      <c r="N98" s="38">
        <v>40118.58</v>
      </c>
      <c r="O98" s="38">
        <v>40972.44</v>
      </c>
      <c r="P98" s="38">
        <v>41856.26</v>
      </c>
      <c r="Q98" s="38">
        <v>42709.05</v>
      </c>
      <c r="R98" s="38">
        <v>43593.94</v>
      </c>
      <c r="S98" s="38">
        <v>44446.73</v>
      </c>
      <c r="T98" s="38">
        <v>45330.55</v>
      </c>
      <c r="U98" s="38">
        <v>46184.41</v>
      </c>
      <c r="V98" s="38">
        <v>46645.58</v>
      </c>
      <c r="W98" s="38">
        <v>47112.1</v>
      </c>
      <c r="X98" s="38">
        <v>47582.9</v>
      </c>
      <c r="Y98" s="38">
        <v>48059.05</v>
      </c>
      <c r="Z98" s="38">
        <v>48539.48</v>
      </c>
      <c r="AA98" s="7"/>
      <c r="AB98" s="7"/>
      <c r="AC98" s="7"/>
      <c r="AD98" s="7"/>
      <c r="AE98" s="7"/>
      <c r="AF98" s="7"/>
    </row>
    <row r="99" spans="1:32" s="12" customFormat="1">
      <c r="A99" s="2"/>
      <c r="B99" s="3" t="s">
        <v>32</v>
      </c>
      <c r="C99" s="3" t="s">
        <v>33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spans="1:32" s="5" customFormat="1">
      <c r="A100" s="5">
        <v>8</v>
      </c>
      <c r="B100" s="39">
        <v>45189.599999999999</v>
      </c>
      <c r="C100" s="39">
        <v>46238.400000000001</v>
      </c>
      <c r="D100" s="39">
        <v>47272</v>
      </c>
      <c r="E100" s="39">
        <v>48320.799999999996</v>
      </c>
      <c r="F100" s="39">
        <v>49369.599999999999</v>
      </c>
      <c r="G100" s="39">
        <v>50403.199999999997</v>
      </c>
      <c r="H100" s="39">
        <v>51452</v>
      </c>
      <c r="I100" s="39">
        <v>52485.599999999999</v>
      </c>
      <c r="J100" s="39">
        <v>53534.400000000001</v>
      </c>
      <c r="K100" s="39">
        <v>54583.199999999997</v>
      </c>
      <c r="L100" s="39">
        <v>55616.800000000003</v>
      </c>
      <c r="M100" s="39">
        <v>56665.599999999999</v>
      </c>
      <c r="N100" s="39">
        <v>57714.400000000001</v>
      </c>
      <c r="O100" s="39">
        <v>58748</v>
      </c>
      <c r="P100" s="39">
        <v>59888</v>
      </c>
      <c r="Q100" s="39">
        <v>61012.800000000003</v>
      </c>
      <c r="R100" s="39">
        <v>62137.600000000006</v>
      </c>
      <c r="S100" s="39">
        <v>63262.399999999994</v>
      </c>
      <c r="T100" s="39">
        <v>64387.199999999997</v>
      </c>
      <c r="U100" s="39">
        <v>65527.199999999997</v>
      </c>
      <c r="V100" s="39">
        <v>66667.199999999997</v>
      </c>
      <c r="W100" s="39">
        <v>67792</v>
      </c>
      <c r="X100" s="39">
        <v>68916.800000000003</v>
      </c>
      <c r="Y100" s="39">
        <v>70056.800000000003</v>
      </c>
      <c r="Z100" s="39">
        <v>71181.599999999991</v>
      </c>
      <c r="AA100" s="39">
        <v>72306.399999999994</v>
      </c>
      <c r="AB100" s="39">
        <v>72306.399999999994</v>
      </c>
      <c r="AC100" s="39">
        <v>72306.399999999994</v>
      </c>
      <c r="AD100" s="39">
        <v>72306.399999999994</v>
      </c>
      <c r="AE100" s="39">
        <v>72306.399999999994</v>
      </c>
      <c r="AF100" s="39">
        <v>72306.399999999994</v>
      </c>
    </row>
    <row r="101" spans="1:32" s="5" customFormat="1">
      <c r="A101" s="5">
        <v>7</v>
      </c>
      <c r="B101" s="39">
        <v>41708.800000000003</v>
      </c>
      <c r="C101" s="39">
        <v>42666.400000000001</v>
      </c>
      <c r="D101" s="39">
        <v>43624</v>
      </c>
      <c r="E101" s="39">
        <v>44596.800000000003</v>
      </c>
      <c r="F101" s="39">
        <v>45554.400000000001</v>
      </c>
      <c r="G101" s="39">
        <v>46527.199999999997</v>
      </c>
      <c r="H101" s="39">
        <v>47484.799999999996</v>
      </c>
      <c r="I101" s="39">
        <v>48442.400000000001</v>
      </c>
      <c r="J101" s="39">
        <v>49415.199999999997</v>
      </c>
      <c r="K101" s="39">
        <v>50372.800000000003</v>
      </c>
      <c r="L101" s="39">
        <v>51330.400000000001</v>
      </c>
      <c r="M101" s="39">
        <v>52303.199999999997</v>
      </c>
      <c r="N101" s="39">
        <v>53260.799999999996</v>
      </c>
      <c r="O101" s="39">
        <v>54233.599999999999</v>
      </c>
      <c r="P101" s="39">
        <v>55267.199999999997</v>
      </c>
      <c r="Q101" s="39">
        <v>56300.799999999996</v>
      </c>
      <c r="R101" s="39">
        <v>57349.599999999999</v>
      </c>
      <c r="S101" s="39">
        <v>58398.400000000001</v>
      </c>
      <c r="T101" s="39">
        <v>59432</v>
      </c>
      <c r="U101" s="39">
        <v>60480.799999999996</v>
      </c>
      <c r="V101" s="39">
        <v>61514.400000000001</v>
      </c>
      <c r="W101" s="39">
        <v>62548</v>
      </c>
      <c r="X101" s="39">
        <v>63612</v>
      </c>
      <c r="Y101" s="39">
        <v>64645.599999999999</v>
      </c>
      <c r="Z101" s="39">
        <v>65694.399999999994</v>
      </c>
      <c r="AA101" s="39">
        <v>66728</v>
      </c>
      <c r="AB101" s="39">
        <v>66728</v>
      </c>
      <c r="AC101" s="39">
        <v>66728</v>
      </c>
      <c r="AD101" s="39">
        <v>66728</v>
      </c>
      <c r="AE101" s="39">
        <v>66728</v>
      </c>
      <c r="AF101" s="39">
        <v>66728</v>
      </c>
    </row>
    <row r="102" spans="1:32" s="5" customFormat="1">
      <c r="A102" s="5">
        <v>1</v>
      </c>
      <c r="B102" s="39">
        <v>38805.599999999999</v>
      </c>
      <c r="C102" s="39">
        <v>39702.400000000001</v>
      </c>
      <c r="D102" s="39">
        <v>40599.200000000004</v>
      </c>
      <c r="E102" s="39">
        <v>41480.799999999996</v>
      </c>
      <c r="F102" s="39">
        <v>42392.800000000003</v>
      </c>
      <c r="G102" s="39">
        <v>43274.400000000001</v>
      </c>
      <c r="H102" s="39">
        <v>44171.199999999997</v>
      </c>
      <c r="I102" s="39">
        <v>45068</v>
      </c>
      <c r="J102" s="39">
        <v>45964.799999999996</v>
      </c>
      <c r="K102" s="39">
        <v>46861.599999999999</v>
      </c>
      <c r="L102" s="39">
        <v>47743.199999999997</v>
      </c>
      <c r="M102" s="39">
        <v>48655.199999999997</v>
      </c>
      <c r="N102" s="39">
        <v>49536.800000000003</v>
      </c>
      <c r="O102" s="39">
        <v>50448.799999999996</v>
      </c>
      <c r="P102" s="39">
        <v>51406.400000000001</v>
      </c>
      <c r="Q102" s="39">
        <v>52394.400000000001</v>
      </c>
      <c r="R102" s="39">
        <v>53352</v>
      </c>
      <c r="S102" s="39">
        <v>54309.599999999999</v>
      </c>
      <c r="T102" s="39">
        <v>55297.600000000006</v>
      </c>
      <c r="U102" s="39">
        <v>56255.199999999997</v>
      </c>
      <c r="V102" s="39">
        <v>57228</v>
      </c>
      <c r="W102" s="39">
        <v>58200.799999999996</v>
      </c>
      <c r="X102" s="39">
        <v>59173.599999999999</v>
      </c>
      <c r="Y102" s="39">
        <v>60146.400000000001</v>
      </c>
      <c r="Z102" s="39">
        <v>61119.200000000004</v>
      </c>
      <c r="AA102" s="39">
        <v>62076.800000000003</v>
      </c>
      <c r="AB102" s="39">
        <v>62076.800000000003</v>
      </c>
      <c r="AC102" s="39">
        <v>62076.800000000003</v>
      </c>
      <c r="AD102" s="39">
        <v>62076.800000000003</v>
      </c>
      <c r="AE102" s="39">
        <v>62076.800000000003</v>
      </c>
      <c r="AF102" s="39">
        <v>62076.800000000003</v>
      </c>
    </row>
    <row r="103" spans="1:32" s="5" customFormat="1">
      <c r="A103" s="5">
        <v>2</v>
      </c>
      <c r="B103" s="39">
        <v>36480</v>
      </c>
      <c r="C103" s="39">
        <v>37316</v>
      </c>
      <c r="D103" s="39">
        <v>38167.199999999997</v>
      </c>
      <c r="E103" s="39">
        <v>39003.199999999997</v>
      </c>
      <c r="F103" s="39">
        <v>39854.400000000001</v>
      </c>
      <c r="G103" s="39">
        <v>40690.400000000001</v>
      </c>
      <c r="H103" s="39">
        <v>41526.400000000001</v>
      </c>
      <c r="I103" s="39">
        <v>42377.599999999999</v>
      </c>
      <c r="J103" s="39">
        <v>43213.599999999999</v>
      </c>
      <c r="K103" s="39">
        <v>44064.799999999996</v>
      </c>
      <c r="L103" s="39">
        <v>44900.799999999996</v>
      </c>
      <c r="M103" s="39">
        <v>45736.800000000003</v>
      </c>
      <c r="N103" s="39">
        <v>46572.800000000003</v>
      </c>
      <c r="O103" s="39">
        <v>47424</v>
      </c>
      <c r="P103" s="39">
        <v>48336</v>
      </c>
      <c r="Q103" s="39">
        <v>49248</v>
      </c>
      <c r="R103" s="39">
        <v>50160</v>
      </c>
      <c r="S103" s="39">
        <v>51072</v>
      </c>
      <c r="T103" s="39">
        <v>51984.000000000007</v>
      </c>
      <c r="U103" s="39">
        <v>52895.999999999993</v>
      </c>
      <c r="V103" s="39">
        <v>53808</v>
      </c>
      <c r="W103" s="39">
        <v>54720</v>
      </c>
      <c r="X103" s="39">
        <v>55632</v>
      </c>
      <c r="Y103" s="39">
        <v>56544.000000000007</v>
      </c>
      <c r="Z103" s="39">
        <v>57455.999999999993</v>
      </c>
      <c r="AA103" s="39">
        <v>58383.199999999997</v>
      </c>
      <c r="AB103" s="39">
        <v>58383.199999999997</v>
      </c>
      <c r="AC103" s="39">
        <v>58383.199999999997</v>
      </c>
      <c r="AD103" s="39">
        <v>58383.199999999997</v>
      </c>
      <c r="AE103" s="39">
        <v>58383.199999999997</v>
      </c>
      <c r="AF103" s="39">
        <v>58383.199999999997</v>
      </c>
    </row>
    <row r="104" spans="1:32" s="5" customFormat="1">
      <c r="A104" s="5">
        <v>3</v>
      </c>
      <c r="B104" s="39">
        <v>34656</v>
      </c>
      <c r="C104" s="39">
        <v>35446.400000000001</v>
      </c>
      <c r="D104" s="39">
        <v>36252</v>
      </c>
      <c r="E104" s="39">
        <v>37042.400000000001</v>
      </c>
      <c r="F104" s="39">
        <v>37848</v>
      </c>
      <c r="G104" s="39">
        <v>38653.599999999999</v>
      </c>
      <c r="H104" s="39">
        <v>39444</v>
      </c>
      <c r="I104" s="39">
        <v>40249.599999999999</v>
      </c>
      <c r="J104" s="39">
        <v>41040</v>
      </c>
      <c r="K104" s="39">
        <v>41845.599999999999</v>
      </c>
      <c r="L104" s="39">
        <v>42651.199999999997</v>
      </c>
      <c r="M104" s="39">
        <v>43441.599999999999</v>
      </c>
      <c r="N104" s="39">
        <v>44247.199999999997</v>
      </c>
      <c r="O104" s="39">
        <v>45037.599999999999</v>
      </c>
      <c r="P104" s="39">
        <v>45904</v>
      </c>
      <c r="Q104" s="39">
        <v>46770.400000000001</v>
      </c>
      <c r="R104" s="39">
        <v>47636.800000000003</v>
      </c>
      <c r="S104" s="39">
        <v>48503.199999999997</v>
      </c>
      <c r="T104" s="39">
        <v>49369.599999999999</v>
      </c>
      <c r="U104" s="39">
        <v>50235.999999999993</v>
      </c>
      <c r="V104" s="39">
        <v>51102.399999999994</v>
      </c>
      <c r="W104" s="39">
        <v>51968.799999999996</v>
      </c>
      <c r="X104" s="39">
        <v>52835.199999999997</v>
      </c>
      <c r="Y104" s="39">
        <v>53701.599999999999</v>
      </c>
      <c r="Z104" s="39">
        <v>54568</v>
      </c>
      <c r="AA104" s="39">
        <v>55434.400000000001</v>
      </c>
      <c r="AB104" s="39">
        <v>55434.400000000001</v>
      </c>
      <c r="AC104" s="39">
        <v>55434.400000000001</v>
      </c>
      <c r="AD104" s="39">
        <v>55434.400000000001</v>
      </c>
      <c r="AE104" s="39">
        <v>55434.400000000001</v>
      </c>
      <c r="AF104" s="39">
        <v>55434.400000000001</v>
      </c>
    </row>
    <row r="105" spans="1:32" s="12" customFormat="1">
      <c r="A105" s="2"/>
      <c r="B105" s="3" t="s">
        <v>34</v>
      </c>
      <c r="C105" s="3" t="s">
        <v>35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spans="1:32" s="5" customFormat="1">
      <c r="A106" s="5">
        <v>8</v>
      </c>
      <c r="B106" s="40">
        <v>44533</v>
      </c>
      <c r="C106" s="40">
        <v>45857</v>
      </c>
      <c r="D106" s="40">
        <v>47182</v>
      </c>
      <c r="E106" s="40">
        <v>48506</v>
      </c>
      <c r="F106" s="40">
        <v>49830</v>
      </c>
      <c r="G106" s="40">
        <v>51154</v>
      </c>
      <c r="H106" s="40">
        <v>52479</v>
      </c>
      <c r="I106" s="40">
        <v>53803</v>
      </c>
      <c r="J106" s="40">
        <v>55128</v>
      </c>
      <c r="K106" s="40">
        <v>56452</v>
      </c>
      <c r="L106" s="40">
        <v>57777</v>
      </c>
      <c r="M106" s="40">
        <v>59101</v>
      </c>
      <c r="N106" s="40">
        <v>60426</v>
      </c>
      <c r="O106" s="40">
        <v>61750</v>
      </c>
      <c r="P106" s="40">
        <v>63074</v>
      </c>
      <c r="Q106" s="40">
        <v>64399</v>
      </c>
      <c r="R106" s="40">
        <v>65723</v>
      </c>
      <c r="S106" s="40">
        <v>67048</v>
      </c>
      <c r="T106" s="40">
        <v>67717</v>
      </c>
      <c r="U106" s="40">
        <v>68396</v>
      </c>
      <c r="V106" s="40">
        <v>69081</v>
      </c>
      <c r="W106" s="40">
        <v>69770</v>
      </c>
      <c r="X106" s="40">
        <v>70468</v>
      </c>
      <c r="Y106" s="14"/>
      <c r="Z106" s="14"/>
      <c r="AA106" s="14"/>
      <c r="AB106" s="14"/>
      <c r="AC106" s="14"/>
      <c r="AD106" s="14"/>
      <c r="AE106" s="14"/>
      <c r="AF106" s="14"/>
    </row>
    <row r="107" spans="1:32" s="5" customFormat="1">
      <c r="A107" s="5">
        <v>7</v>
      </c>
      <c r="B107" s="40">
        <v>41222</v>
      </c>
      <c r="C107" s="40">
        <v>42216</v>
      </c>
      <c r="D107" s="40">
        <v>43209</v>
      </c>
      <c r="E107" s="40">
        <v>44202</v>
      </c>
      <c r="F107" s="40">
        <v>45195</v>
      </c>
      <c r="G107" s="40">
        <v>46189</v>
      </c>
      <c r="H107" s="40">
        <v>47182</v>
      </c>
      <c r="I107" s="40">
        <v>48175</v>
      </c>
      <c r="J107" s="40">
        <v>49169</v>
      </c>
      <c r="K107" s="40">
        <v>50161</v>
      </c>
      <c r="L107" s="40">
        <v>51154</v>
      </c>
      <c r="M107" s="40">
        <v>52149</v>
      </c>
      <c r="N107" s="40">
        <v>53141</v>
      </c>
      <c r="O107" s="40">
        <v>54134</v>
      </c>
      <c r="P107" s="40">
        <v>55128</v>
      </c>
      <c r="Q107" s="40">
        <v>56121</v>
      </c>
      <c r="R107" s="40">
        <v>57115</v>
      </c>
      <c r="S107" s="40">
        <v>58108</v>
      </c>
      <c r="T107" s="40">
        <v>58687</v>
      </c>
      <c r="U107" s="40">
        <v>59277</v>
      </c>
      <c r="V107" s="40">
        <v>59870</v>
      </c>
      <c r="W107" s="40">
        <v>60469</v>
      </c>
      <c r="X107" s="40">
        <v>61071</v>
      </c>
      <c r="Y107" s="14"/>
      <c r="Z107" s="14"/>
      <c r="AA107" s="14"/>
      <c r="AB107" s="14"/>
      <c r="AC107" s="14"/>
      <c r="AD107" s="14"/>
      <c r="AE107" s="14"/>
      <c r="AF107" s="14"/>
    </row>
    <row r="108" spans="1:32" s="5" customFormat="1">
      <c r="A108" s="5">
        <v>1</v>
      </c>
      <c r="B108" s="40">
        <v>37911</v>
      </c>
      <c r="C108" s="40">
        <v>38904</v>
      </c>
      <c r="D108" s="40">
        <v>39897</v>
      </c>
      <c r="E108" s="40">
        <v>40891</v>
      </c>
      <c r="F108" s="40">
        <v>41884</v>
      </c>
      <c r="G108" s="40">
        <v>42877</v>
      </c>
      <c r="H108" s="40">
        <v>43871</v>
      </c>
      <c r="I108" s="40">
        <v>44863</v>
      </c>
      <c r="J108" s="40">
        <v>45857</v>
      </c>
      <c r="K108" s="40">
        <v>46851</v>
      </c>
      <c r="L108" s="40">
        <v>47843</v>
      </c>
      <c r="M108" s="40">
        <v>48838</v>
      </c>
      <c r="N108" s="40">
        <v>49830</v>
      </c>
      <c r="O108" s="40">
        <v>50823</v>
      </c>
      <c r="P108" s="40">
        <v>51818</v>
      </c>
      <c r="Q108" s="40">
        <v>52810</v>
      </c>
      <c r="R108" s="40">
        <v>53803</v>
      </c>
      <c r="S108" s="40">
        <v>54798</v>
      </c>
      <c r="T108" s="40">
        <v>55343</v>
      </c>
      <c r="U108" s="40">
        <v>55899</v>
      </c>
      <c r="V108" s="40">
        <v>56460</v>
      </c>
      <c r="W108" s="40">
        <v>57022</v>
      </c>
      <c r="X108" s="40">
        <v>57591</v>
      </c>
      <c r="Y108" s="14"/>
      <c r="Z108" s="14"/>
      <c r="AA108" s="14"/>
      <c r="AB108" s="14"/>
      <c r="AC108" s="14"/>
      <c r="AD108" s="14"/>
      <c r="AE108" s="14"/>
      <c r="AF108" s="14"/>
    </row>
    <row r="109" spans="1:32" s="5" customFormat="1">
      <c r="A109" s="5">
        <v>2</v>
      </c>
      <c r="B109" s="40">
        <v>34599</v>
      </c>
      <c r="C109" s="40">
        <v>35494</v>
      </c>
      <c r="D109" s="40">
        <v>36421</v>
      </c>
      <c r="E109" s="40">
        <v>37316</v>
      </c>
      <c r="F109" s="40">
        <v>38242</v>
      </c>
      <c r="G109" s="40">
        <v>39136</v>
      </c>
      <c r="H109" s="40">
        <v>40062</v>
      </c>
      <c r="I109" s="40">
        <v>40957</v>
      </c>
      <c r="J109" s="40">
        <v>41884</v>
      </c>
      <c r="K109" s="40">
        <v>42778</v>
      </c>
      <c r="L109" s="40">
        <v>43706</v>
      </c>
      <c r="M109" s="40">
        <v>44599</v>
      </c>
      <c r="N109" s="40">
        <v>45526</v>
      </c>
      <c r="O109" s="40">
        <v>46420</v>
      </c>
      <c r="P109" s="40">
        <v>47347</v>
      </c>
      <c r="Q109" s="40">
        <v>48241</v>
      </c>
      <c r="R109" s="40">
        <v>49169</v>
      </c>
      <c r="S109" s="40">
        <v>50062</v>
      </c>
      <c r="T109" s="40">
        <v>50563</v>
      </c>
      <c r="U109" s="40">
        <v>51069</v>
      </c>
      <c r="V109" s="40">
        <v>51579</v>
      </c>
      <c r="W109" s="40">
        <v>52095</v>
      </c>
      <c r="X109" s="40">
        <v>52614</v>
      </c>
      <c r="Y109" s="14"/>
      <c r="Z109" s="14"/>
      <c r="AA109" s="14"/>
      <c r="AB109" s="14"/>
      <c r="AC109" s="14"/>
      <c r="AD109" s="14"/>
      <c r="AE109" s="14"/>
      <c r="AF109" s="14"/>
    </row>
    <row r="110" spans="1:32" s="5" customFormat="1">
      <c r="A110" s="5">
        <v>3</v>
      </c>
      <c r="B110" s="40">
        <v>33110</v>
      </c>
      <c r="C110" s="40">
        <v>33838</v>
      </c>
      <c r="D110" s="40">
        <v>34767</v>
      </c>
      <c r="E110" s="40">
        <v>35659</v>
      </c>
      <c r="F110" s="40">
        <v>36587</v>
      </c>
      <c r="G110" s="40">
        <v>37481</v>
      </c>
      <c r="H110" s="40">
        <v>38408</v>
      </c>
      <c r="I110" s="40">
        <v>39301</v>
      </c>
      <c r="J110" s="40">
        <v>40228</v>
      </c>
      <c r="K110" s="40">
        <v>41122</v>
      </c>
      <c r="L110" s="40">
        <v>42050</v>
      </c>
      <c r="M110" s="40">
        <v>42944</v>
      </c>
      <c r="N110" s="40">
        <v>43871</v>
      </c>
      <c r="O110" s="40">
        <v>44765</v>
      </c>
      <c r="P110" s="40">
        <v>45691</v>
      </c>
      <c r="Q110" s="40">
        <v>46586</v>
      </c>
      <c r="R110" s="40">
        <v>47512</v>
      </c>
      <c r="S110" s="40">
        <v>48407</v>
      </c>
      <c r="T110" s="40">
        <v>48890</v>
      </c>
      <c r="U110" s="40">
        <v>49380</v>
      </c>
      <c r="V110" s="40">
        <v>49873</v>
      </c>
      <c r="W110" s="40">
        <v>50373</v>
      </c>
      <c r="X110" s="40">
        <v>50877</v>
      </c>
      <c r="Y110" s="14"/>
      <c r="Z110" s="14"/>
      <c r="AA110" s="14"/>
      <c r="AB110" s="14"/>
      <c r="AC110" s="14"/>
      <c r="AD110" s="14"/>
      <c r="AE110" s="14"/>
      <c r="AF110" s="14"/>
    </row>
    <row r="111" spans="1:32" s="12" customFormat="1">
      <c r="A111" s="2"/>
      <c r="B111" s="3" t="s">
        <v>36</v>
      </c>
      <c r="C111" s="3" t="s">
        <v>37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</row>
    <row r="112" spans="1:32" s="5" customFormat="1">
      <c r="A112" s="5">
        <v>8</v>
      </c>
      <c r="B112" s="41">
        <v>44076</v>
      </c>
      <c r="C112" s="41">
        <v>45388</v>
      </c>
      <c r="D112" s="41">
        <v>46698</v>
      </c>
      <c r="E112" s="41">
        <v>48009</v>
      </c>
      <c r="F112" s="41">
        <v>49320</v>
      </c>
      <c r="G112" s="41">
        <v>50629</v>
      </c>
      <c r="H112" s="41">
        <v>51941</v>
      </c>
      <c r="I112" s="41">
        <v>53251</v>
      </c>
      <c r="J112" s="41">
        <v>54563</v>
      </c>
      <c r="K112" s="41">
        <v>55873</v>
      </c>
      <c r="L112" s="41">
        <v>57185</v>
      </c>
      <c r="M112" s="41">
        <v>58495</v>
      </c>
      <c r="N112" s="41">
        <v>59807</v>
      </c>
      <c r="O112" s="41">
        <v>61117</v>
      </c>
      <c r="P112" s="41">
        <v>62428</v>
      </c>
      <c r="Q112" s="41">
        <v>63738</v>
      </c>
      <c r="R112" s="41">
        <v>65049</v>
      </c>
      <c r="S112" s="41">
        <v>66360</v>
      </c>
      <c r="T112" s="41">
        <v>67024</v>
      </c>
      <c r="U112" s="41">
        <v>67694</v>
      </c>
      <c r="V112" s="41">
        <v>68372</v>
      </c>
      <c r="W112" s="41">
        <v>69055</v>
      </c>
      <c r="X112" s="41">
        <v>69746</v>
      </c>
      <c r="Y112" s="41">
        <v>70443</v>
      </c>
      <c r="Z112" s="41">
        <v>71140</v>
      </c>
      <c r="AA112" s="7"/>
      <c r="AB112" s="7"/>
      <c r="AC112" s="7"/>
      <c r="AD112" s="7"/>
      <c r="AE112" s="7"/>
      <c r="AF112" s="7"/>
    </row>
    <row r="113" spans="1:32" s="5" customFormat="1">
      <c r="A113" s="5">
        <v>7</v>
      </c>
      <c r="B113" s="41">
        <v>40799</v>
      </c>
      <c r="C113" s="41">
        <v>41783</v>
      </c>
      <c r="D113" s="41">
        <v>42766</v>
      </c>
      <c r="E113" s="41">
        <v>43748</v>
      </c>
      <c r="F113" s="41">
        <v>44732</v>
      </c>
      <c r="G113" s="41">
        <v>45715</v>
      </c>
      <c r="H113" s="41">
        <v>46698</v>
      </c>
      <c r="I113" s="41">
        <v>47681</v>
      </c>
      <c r="J113" s="41">
        <v>48665</v>
      </c>
      <c r="K113" s="41">
        <v>49647</v>
      </c>
      <c r="L113" s="41">
        <v>50629</v>
      </c>
      <c r="M113" s="41">
        <v>51614</v>
      </c>
      <c r="N113" s="41">
        <v>52596</v>
      </c>
      <c r="O113" s="41">
        <v>53579</v>
      </c>
      <c r="P113" s="41">
        <v>54563</v>
      </c>
      <c r="Q113" s="41">
        <v>55546</v>
      </c>
      <c r="R113" s="41">
        <v>56529</v>
      </c>
      <c r="S113" s="41">
        <v>57512</v>
      </c>
      <c r="T113" s="41">
        <v>58087</v>
      </c>
      <c r="U113" s="41">
        <v>58668</v>
      </c>
      <c r="V113" s="41">
        <v>59255</v>
      </c>
      <c r="W113" s="41">
        <v>59848</v>
      </c>
      <c r="X113" s="41">
        <v>60445</v>
      </c>
      <c r="Y113" s="41">
        <v>61050</v>
      </c>
      <c r="Z113" s="41">
        <v>61655</v>
      </c>
      <c r="AA113" s="7"/>
      <c r="AB113" s="7"/>
      <c r="AC113" s="7"/>
      <c r="AD113" s="7"/>
      <c r="AE113" s="7"/>
      <c r="AF113" s="7"/>
    </row>
    <row r="114" spans="1:32" s="5" customFormat="1">
      <c r="A114" s="5">
        <v>1</v>
      </c>
      <c r="B114" s="41">
        <v>37523</v>
      </c>
      <c r="C114" s="41">
        <v>38505</v>
      </c>
      <c r="D114" s="41">
        <v>39488</v>
      </c>
      <c r="E114" s="41">
        <v>40472</v>
      </c>
      <c r="F114" s="41">
        <v>41454</v>
      </c>
      <c r="G114" s="41">
        <v>42438</v>
      </c>
      <c r="H114" s="41">
        <v>43421</v>
      </c>
      <c r="I114" s="41">
        <v>44403</v>
      </c>
      <c r="J114" s="41">
        <v>45388</v>
      </c>
      <c r="K114" s="41">
        <v>46370</v>
      </c>
      <c r="L114" s="41">
        <v>47353</v>
      </c>
      <c r="M114" s="41">
        <v>48337</v>
      </c>
      <c r="N114" s="41">
        <v>49320</v>
      </c>
      <c r="O114" s="41">
        <v>50302</v>
      </c>
      <c r="P114" s="41">
        <v>51286</v>
      </c>
      <c r="Q114" s="41">
        <v>52269</v>
      </c>
      <c r="R114" s="41">
        <v>53251</v>
      </c>
      <c r="S114" s="41">
        <v>54236</v>
      </c>
      <c r="T114" s="41">
        <v>54777</v>
      </c>
      <c r="U114" s="41">
        <v>55325</v>
      </c>
      <c r="V114" s="41">
        <v>55879</v>
      </c>
      <c r="W114" s="41">
        <v>56437</v>
      </c>
      <c r="X114" s="41">
        <v>57002</v>
      </c>
      <c r="Y114" s="41">
        <v>57572</v>
      </c>
      <c r="Z114" s="41">
        <v>58131</v>
      </c>
      <c r="AA114" s="7"/>
      <c r="AB114" s="7"/>
      <c r="AC114" s="7"/>
      <c r="AD114" s="7"/>
      <c r="AE114" s="7"/>
      <c r="AF114" s="7"/>
    </row>
    <row r="115" spans="1:32" s="5" customFormat="1">
      <c r="A115" s="5">
        <v>2</v>
      </c>
      <c r="B115" s="42">
        <v>34245</v>
      </c>
      <c r="C115" s="42">
        <v>35130</v>
      </c>
      <c r="D115" s="42">
        <v>36047</v>
      </c>
      <c r="E115" s="42">
        <v>36933</v>
      </c>
      <c r="F115" s="42">
        <v>37850</v>
      </c>
      <c r="G115" s="42">
        <v>38735</v>
      </c>
      <c r="H115" s="42">
        <v>39651</v>
      </c>
      <c r="I115" s="42">
        <v>40537</v>
      </c>
      <c r="J115" s="42">
        <v>41454</v>
      </c>
      <c r="K115" s="42">
        <v>42340</v>
      </c>
      <c r="L115" s="42">
        <v>43258</v>
      </c>
      <c r="M115" s="42">
        <v>44141</v>
      </c>
      <c r="N115" s="42">
        <v>45059</v>
      </c>
      <c r="O115" s="42">
        <v>45944</v>
      </c>
      <c r="P115" s="42">
        <v>46862</v>
      </c>
      <c r="Q115" s="42">
        <v>47747</v>
      </c>
      <c r="R115" s="42">
        <v>48665</v>
      </c>
      <c r="S115" s="42">
        <v>49548</v>
      </c>
      <c r="T115" s="42">
        <v>50044</v>
      </c>
      <c r="U115" s="42">
        <v>50545</v>
      </c>
      <c r="V115" s="42">
        <v>51050</v>
      </c>
      <c r="W115" s="42">
        <v>51561</v>
      </c>
      <c r="X115" s="42">
        <v>52077</v>
      </c>
      <c r="Y115" s="42">
        <v>52596</v>
      </c>
      <c r="Z115" s="42">
        <v>53117</v>
      </c>
      <c r="AA115" s="7"/>
      <c r="AB115" s="7"/>
      <c r="AC115" s="7"/>
      <c r="AD115" s="7"/>
      <c r="AE115" s="7"/>
      <c r="AF115" s="7"/>
    </row>
    <row r="116" spans="1:32" s="5" customFormat="1">
      <c r="A116" s="5">
        <v>3</v>
      </c>
      <c r="B116" s="42">
        <v>32771</v>
      </c>
      <c r="C116" s="42">
        <v>33491</v>
      </c>
      <c r="D116" s="42">
        <v>34409</v>
      </c>
      <c r="E116" s="42">
        <v>35294</v>
      </c>
      <c r="F116" s="42">
        <v>36212</v>
      </c>
      <c r="G116" s="42">
        <v>37096</v>
      </c>
      <c r="H116" s="42">
        <v>38014</v>
      </c>
      <c r="I116" s="42">
        <v>38898</v>
      </c>
      <c r="J116" s="42">
        <v>39816</v>
      </c>
      <c r="K116" s="42">
        <v>40700</v>
      </c>
      <c r="L116" s="42">
        <v>41618</v>
      </c>
      <c r="M116" s="42">
        <v>42504</v>
      </c>
      <c r="N116" s="42">
        <v>43421</v>
      </c>
      <c r="O116" s="42">
        <v>44306</v>
      </c>
      <c r="P116" s="42">
        <v>45223</v>
      </c>
      <c r="Q116" s="42">
        <v>46108</v>
      </c>
      <c r="R116" s="42">
        <v>47025</v>
      </c>
      <c r="S116" s="42">
        <v>47911</v>
      </c>
      <c r="T116" s="42">
        <v>48389</v>
      </c>
      <c r="U116" s="42">
        <v>48873</v>
      </c>
      <c r="V116" s="42">
        <v>49362</v>
      </c>
      <c r="W116" s="42">
        <v>49856</v>
      </c>
      <c r="X116" s="42">
        <v>50354</v>
      </c>
      <c r="Y116" s="42">
        <v>50858</v>
      </c>
      <c r="Z116" s="42">
        <v>51360</v>
      </c>
      <c r="AA116" s="7"/>
      <c r="AB116" s="7"/>
      <c r="AC116" s="7"/>
      <c r="AD116" s="7"/>
      <c r="AE116" s="7"/>
      <c r="AF116" s="7"/>
    </row>
    <row r="117" spans="1:32" s="12" customFormat="1">
      <c r="A117" s="2"/>
      <c r="B117" s="3" t="s">
        <v>38</v>
      </c>
      <c r="C117" s="3" t="s">
        <v>39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</row>
    <row r="118" spans="1:32" s="5" customFormat="1">
      <c r="A118" s="5">
        <v>8</v>
      </c>
      <c r="B118" s="6">
        <v>41693</v>
      </c>
      <c r="C118" s="6">
        <v>42933</v>
      </c>
      <c r="D118" s="6">
        <v>44174</v>
      </c>
      <c r="E118" s="6">
        <v>45414</v>
      </c>
      <c r="F118" s="6">
        <v>46654</v>
      </c>
      <c r="G118" s="6">
        <v>47893</v>
      </c>
      <c r="H118" s="6">
        <v>49134</v>
      </c>
      <c r="I118" s="6">
        <v>50373</v>
      </c>
      <c r="J118" s="6">
        <v>51614</v>
      </c>
      <c r="K118" s="6">
        <v>52853</v>
      </c>
      <c r="L118" s="6">
        <v>54094</v>
      </c>
      <c r="M118" s="6">
        <v>55333</v>
      </c>
      <c r="N118" s="6">
        <v>56574</v>
      </c>
      <c r="O118" s="6">
        <v>57813</v>
      </c>
      <c r="P118" s="6">
        <v>59053</v>
      </c>
      <c r="Q118" s="6">
        <v>60293</v>
      </c>
      <c r="R118" s="6">
        <v>61533</v>
      </c>
      <c r="S118" s="6">
        <v>62773</v>
      </c>
      <c r="T118" s="6">
        <v>63401</v>
      </c>
      <c r="U118" s="6">
        <v>64035</v>
      </c>
      <c r="V118" s="6">
        <v>64676</v>
      </c>
      <c r="W118" s="6">
        <v>65323</v>
      </c>
      <c r="X118" s="6">
        <v>65976</v>
      </c>
      <c r="Y118" s="6">
        <v>65976</v>
      </c>
      <c r="Z118" s="6">
        <v>65976</v>
      </c>
      <c r="AA118" s="6">
        <v>66618</v>
      </c>
      <c r="AB118" s="6"/>
      <c r="AC118" s="6"/>
      <c r="AD118" s="6"/>
      <c r="AE118" s="6"/>
      <c r="AF118" s="6"/>
    </row>
    <row r="119" spans="1:32" s="5" customFormat="1">
      <c r="A119" s="5">
        <v>7</v>
      </c>
      <c r="B119" s="6">
        <v>38594</v>
      </c>
      <c r="C119" s="6">
        <v>39524</v>
      </c>
      <c r="D119" s="6">
        <v>40454</v>
      </c>
      <c r="E119" s="6">
        <v>41384</v>
      </c>
      <c r="F119" s="6">
        <v>42314</v>
      </c>
      <c r="G119" s="6">
        <v>43244</v>
      </c>
      <c r="H119" s="6">
        <v>44174</v>
      </c>
      <c r="I119" s="6">
        <v>45104</v>
      </c>
      <c r="J119" s="6">
        <v>46034</v>
      </c>
      <c r="K119" s="6">
        <v>46963</v>
      </c>
      <c r="L119" s="6">
        <v>47893</v>
      </c>
      <c r="M119" s="6">
        <v>48824</v>
      </c>
      <c r="N119" s="6">
        <v>49753</v>
      </c>
      <c r="O119" s="6">
        <v>50682</v>
      </c>
      <c r="P119" s="6">
        <v>51614</v>
      </c>
      <c r="Q119" s="6">
        <v>52473</v>
      </c>
      <c r="R119" s="6">
        <v>43473</v>
      </c>
      <c r="S119" s="6">
        <v>54404</v>
      </c>
      <c r="T119" s="6">
        <v>54948</v>
      </c>
      <c r="U119" s="6">
        <v>55497</v>
      </c>
      <c r="V119" s="6">
        <v>56052</v>
      </c>
      <c r="W119" s="6">
        <v>56613</v>
      </c>
      <c r="X119" s="6">
        <v>57178</v>
      </c>
      <c r="Y119" s="6">
        <v>57178</v>
      </c>
      <c r="Z119" s="6">
        <v>57178</v>
      </c>
      <c r="AA119" s="6">
        <v>57820</v>
      </c>
      <c r="AB119" s="6"/>
      <c r="AC119" s="6"/>
      <c r="AD119" s="6"/>
      <c r="AE119" s="6"/>
      <c r="AF119" s="6"/>
    </row>
    <row r="120" spans="1:32" s="5" customFormat="1">
      <c r="A120" s="5">
        <v>1</v>
      </c>
      <c r="B120" s="6">
        <v>35494</v>
      </c>
      <c r="C120" s="6">
        <v>36423</v>
      </c>
      <c r="D120" s="6">
        <v>37354</v>
      </c>
      <c r="E120" s="6">
        <v>38284</v>
      </c>
      <c r="F120" s="6">
        <v>39213</v>
      </c>
      <c r="G120" s="6">
        <v>40144</v>
      </c>
      <c r="H120" s="6">
        <v>41074</v>
      </c>
      <c r="I120" s="6">
        <v>42003</v>
      </c>
      <c r="J120" s="6">
        <v>42933</v>
      </c>
      <c r="K120" s="6">
        <v>43864</v>
      </c>
      <c r="L120" s="6">
        <v>44793</v>
      </c>
      <c r="M120" s="6">
        <v>45724</v>
      </c>
      <c r="N120" s="6">
        <v>46654</v>
      </c>
      <c r="O120" s="6">
        <v>47583</v>
      </c>
      <c r="P120" s="6">
        <v>48514</v>
      </c>
      <c r="Q120" s="6">
        <v>49443</v>
      </c>
      <c r="R120" s="6">
        <v>50373</v>
      </c>
      <c r="S120" s="6">
        <v>51304</v>
      </c>
      <c r="T120" s="6">
        <v>51816</v>
      </c>
      <c r="U120" s="6">
        <v>52334</v>
      </c>
      <c r="V120" s="6">
        <v>52858</v>
      </c>
      <c r="W120" s="6">
        <v>53386</v>
      </c>
      <c r="X120" s="6">
        <v>53921</v>
      </c>
      <c r="Y120" s="6">
        <v>53921</v>
      </c>
      <c r="Z120" s="6">
        <v>53921</v>
      </c>
      <c r="AA120" s="6">
        <v>54563</v>
      </c>
      <c r="AB120" s="6"/>
      <c r="AC120" s="6"/>
      <c r="AD120" s="6"/>
      <c r="AE120" s="6"/>
      <c r="AF120" s="6"/>
    </row>
    <row r="121" spans="1:32" s="5" customFormat="1">
      <c r="A121" s="5">
        <v>2</v>
      </c>
      <c r="B121" s="6">
        <v>32394</v>
      </c>
      <c r="C121" s="6">
        <v>33231</v>
      </c>
      <c r="D121" s="6">
        <v>34099</v>
      </c>
      <c r="E121" s="6">
        <v>34937</v>
      </c>
      <c r="F121" s="6">
        <v>35804</v>
      </c>
      <c r="G121" s="6">
        <v>36641</v>
      </c>
      <c r="H121" s="6">
        <v>37508</v>
      </c>
      <c r="I121" s="6">
        <v>38346</v>
      </c>
      <c r="J121" s="6">
        <v>39213</v>
      </c>
      <c r="K121" s="6">
        <v>40051</v>
      </c>
      <c r="L121" s="6">
        <v>40920</v>
      </c>
      <c r="M121" s="6">
        <v>41755</v>
      </c>
      <c r="N121" s="6">
        <v>42624</v>
      </c>
      <c r="O121" s="6">
        <v>43461</v>
      </c>
      <c r="P121" s="6">
        <v>44329</v>
      </c>
      <c r="Q121" s="6">
        <v>45166</v>
      </c>
      <c r="R121" s="6">
        <v>46034</v>
      </c>
      <c r="S121" s="6">
        <v>46870</v>
      </c>
      <c r="T121" s="6">
        <v>47339</v>
      </c>
      <c r="U121" s="6">
        <v>47813</v>
      </c>
      <c r="V121" s="6">
        <v>48291</v>
      </c>
      <c r="W121" s="6">
        <v>48774</v>
      </c>
      <c r="X121" s="6">
        <v>49262</v>
      </c>
      <c r="Y121" s="6">
        <v>49262</v>
      </c>
      <c r="Z121" s="6">
        <v>49262</v>
      </c>
      <c r="AA121" s="6">
        <v>49904</v>
      </c>
      <c r="AB121" s="6"/>
      <c r="AC121" s="6"/>
      <c r="AD121" s="6"/>
      <c r="AE121" s="6"/>
      <c r="AF121" s="6"/>
    </row>
    <row r="122" spans="1:32" s="5" customFormat="1">
      <c r="A122" s="5">
        <v>3</v>
      </c>
      <c r="B122" s="6">
        <v>30999</v>
      </c>
      <c r="C122" s="6">
        <v>31681</v>
      </c>
      <c r="D122" s="6">
        <v>32550</v>
      </c>
      <c r="E122" s="6">
        <v>33386</v>
      </c>
      <c r="F122" s="6">
        <v>34254</v>
      </c>
      <c r="G122" s="6">
        <v>35091</v>
      </c>
      <c r="H122" s="6">
        <v>35959</v>
      </c>
      <c r="I122" s="6">
        <v>36795</v>
      </c>
      <c r="J122" s="6">
        <v>37664</v>
      </c>
      <c r="K122" s="6">
        <v>38500</v>
      </c>
      <c r="L122" s="6">
        <v>39369</v>
      </c>
      <c r="M122" s="6">
        <v>40207</v>
      </c>
      <c r="N122" s="6">
        <v>41074</v>
      </c>
      <c r="O122" s="6">
        <v>41911</v>
      </c>
      <c r="P122" s="6">
        <v>42778</v>
      </c>
      <c r="Q122" s="6">
        <v>43616</v>
      </c>
      <c r="R122" s="6">
        <v>44483</v>
      </c>
      <c r="S122" s="6">
        <v>45321</v>
      </c>
      <c r="T122" s="6">
        <v>45774</v>
      </c>
      <c r="U122" s="6">
        <v>46232</v>
      </c>
      <c r="V122" s="6">
        <v>46694</v>
      </c>
      <c r="W122" s="6">
        <v>47161</v>
      </c>
      <c r="X122" s="6">
        <v>47632</v>
      </c>
      <c r="Y122" s="6">
        <v>47632</v>
      </c>
      <c r="Z122" s="6">
        <v>47632</v>
      </c>
      <c r="AA122" s="6">
        <v>48274</v>
      </c>
      <c r="AB122" s="6"/>
      <c r="AC122" s="6"/>
      <c r="AD122" s="6"/>
      <c r="AE122" s="6"/>
      <c r="AF122" s="6"/>
    </row>
    <row r="123" spans="1:32" s="12" customFormat="1">
      <c r="A123" s="2"/>
      <c r="B123" s="3" t="s">
        <v>40</v>
      </c>
      <c r="C123" s="3" t="s">
        <v>41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</row>
    <row r="124" spans="1:32" s="5" customFormat="1">
      <c r="A124" s="5">
        <v>8</v>
      </c>
      <c r="B124" s="43">
        <v>40608</v>
      </c>
      <c r="C124" s="43">
        <v>41790</v>
      </c>
      <c r="D124" s="43">
        <v>42970</v>
      </c>
      <c r="E124" s="43">
        <v>44152</v>
      </c>
      <c r="F124" s="43">
        <v>45332</v>
      </c>
      <c r="G124" s="43">
        <v>46513</v>
      </c>
      <c r="H124" s="43">
        <v>47694</v>
      </c>
      <c r="I124" s="43">
        <v>48874</v>
      </c>
      <c r="J124" s="43">
        <v>50056</v>
      </c>
      <c r="K124" s="43">
        <v>51236</v>
      </c>
      <c r="L124" s="43">
        <v>52418</v>
      </c>
      <c r="M124" s="43">
        <v>53598</v>
      </c>
      <c r="N124" s="43">
        <v>54780</v>
      </c>
      <c r="O124" s="43">
        <v>55960</v>
      </c>
      <c r="P124" s="43">
        <v>57141</v>
      </c>
      <c r="Q124" s="43">
        <v>58332</v>
      </c>
      <c r="R124" s="43">
        <v>59503</v>
      </c>
      <c r="S124" s="43">
        <v>60684</v>
      </c>
      <c r="T124" s="43">
        <v>61582</v>
      </c>
      <c r="U124" s="43">
        <v>62186</v>
      </c>
      <c r="V124" s="43">
        <v>62796</v>
      </c>
      <c r="W124" s="43">
        <v>63412</v>
      </c>
      <c r="X124" s="43">
        <v>64034</v>
      </c>
      <c r="Y124" s="7"/>
      <c r="Z124" s="7"/>
      <c r="AA124" s="7"/>
      <c r="AB124" s="7"/>
      <c r="AC124" s="7"/>
      <c r="AD124" s="7"/>
      <c r="AE124" s="7"/>
      <c r="AF124" s="7"/>
    </row>
    <row r="125" spans="1:32" s="5" customFormat="1">
      <c r="A125" s="5">
        <v>7</v>
      </c>
      <c r="B125" s="43">
        <v>37606</v>
      </c>
      <c r="C125" s="43">
        <v>38492</v>
      </c>
      <c r="D125" s="43">
        <v>39378</v>
      </c>
      <c r="E125" s="43">
        <v>40263</v>
      </c>
      <c r="F125" s="43">
        <v>41149</v>
      </c>
      <c r="G125" s="43">
        <v>42035</v>
      </c>
      <c r="H125" s="43">
        <v>42920</v>
      </c>
      <c r="I125" s="43">
        <v>43806</v>
      </c>
      <c r="J125" s="43">
        <v>44692</v>
      </c>
      <c r="K125" s="43">
        <v>45577</v>
      </c>
      <c r="L125" s="43">
        <v>46463</v>
      </c>
      <c r="M125" s="43">
        <v>47349</v>
      </c>
      <c r="N125" s="43">
        <v>48234</v>
      </c>
      <c r="O125" s="43">
        <v>49120</v>
      </c>
      <c r="P125" s="43">
        <v>50006</v>
      </c>
      <c r="Q125" s="43">
        <v>50891</v>
      </c>
      <c r="R125" s="43">
        <v>51777</v>
      </c>
      <c r="S125" s="43">
        <v>52663</v>
      </c>
      <c r="T125" s="43">
        <v>53481</v>
      </c>
      <c r="U125" s="43">
        <v>54004</v>
      </c>
      <c r="V125" s="43">
        <v>54533</v>
      </c>
      <c r="W125" s="43">
        <v>55067</v>
      </c>
      <c r="X125" s="43">
        <v>55605</v>
      </c>
      <c r="Y125" s="7"/>
      <c r="Z125" s="7"/>
      <c r="AA125" s="7"/>
      <c r="AB125" s="7"/>
      <c r="AC125" s="7"/>
      <c r="AD125" s="7"/>
      <c r="AE125" s="7"/>
      <c r="AF125" s="7"/>
    </row>
    <row r="126" spans="1:32" s="5" customFormat="1">
      <c r="A126" s="5">
        <v>1</v>
      </c>
      <c r="B126" s="43">
        <v>34604</v>
      </c>
      <c r="C126" s="43">
        <v>35489</v>
      </c>
      <c r="D126" s="43">
        <v>36375</v>
      </c>
      <c r="E126" s="43">
        <v>37261</v>
      </c>
      <c r="F126" s="43">
        <v>38146</v>
      </c>
      <c r="G126" s="43">
        <v>39033</v>
      </c>
      <c r="H126" s="43">
        <v>39918</v>
      </c>
      <c r="I126" s="43">
        <v>40803</v>
      </c>
      <c r="J126" s="43">
        <v>41690</v>
      </c>
      <c r="K126" s="43">
        <v>42575</v>
      </c>
      <c r="L126" s="43">
        <v>43460</v>
      </c>
      <c r="M126" s="43">
        <v>44347</v>
      </c>
      <c r="N126" s="43">
        <v>45232</v>
      </c>
      <c r="O126" s="43">
        <v>46117</v>
      </c>
      <c r="P126" s="43">
        <v>47004</v>
      </c>
      <c r="Q126" s="43">
        <v>47889</v>
      </c>
      <c r="R126" s="43">
        <v>48774</v>
      </c>
      <c r="S126" s="43">
        <v>49661</v>
      </c>
      <c r="T126" s="43">
        <v>50450</v>
      </c>
      <c r="U126" s="43">
        <v>50942</v>
      </c>
      <c r="V126" s="43">
        <v>51441</v>
      </c>
      <c r="W126" s="43">
        <v>51944</v>
      </c>
      <c r="X126" s="43">
        <v>52453</v>
      </c>
      <c r="Y126" s="7"/>
      <c r="Z126" s="7"/>
      <c r="AA126" s="7"/>
      <c r="AB126" s="7"/>
      <c r="AC126" s="7"/>
      <c r="AD126" s="7"/>
      <c r="AE126" s="7"/>
      <c r="AF126" s="7"/>
    </row>
    <row r="127" spans="1:32" s="5" customFormat="1">
      <c r="A127" s="5">
        <v>2</v>
      </c>
      <c r="B127" s="43">
        <v>31602</v>
      </c>
      <c r="C127" s="43">
        <v>32399</v>
      </c>
      <c r="D127" s="43">
        <v>33225</v>
      </c>
      <c r="E127" s="43">
        <v>34023</v>
      </c>
      <c r="F127" s="43">
        <v>34849</v>
      </c>
      <c r="G127" s="43">
        <v>35646</v>
      </c>
      <c r="H127" s="43">
        <v>36472</v>
      </c>
      <c r="I127" s="43">
        <v>37270</v>
      </c>
      <c r="J127" s="43">
        <v>38096</v>
      </c>
      <c r="K127" s="43">
        <v>38894</v>
      </c>
      <c r="L127" s="43">
        <v>39721</v>
      </c>
      <c r="M127" s="43">
        <v>40517</v>
      </c>
      <c r="N127" s="43">
        <v>41345</v>
      </c>
      <c r="O127" s="43">
        <v>42141</v>
      </c>
      <c r="P127" s="43">
        <v>42968</v>
      </c>
      <c r="Q127" s="43">
        <v>43765</v>
      </c>
      <c r="R127" s="43">
        <v>44592</v>
      </c>
      <c r="S127" s="43">
        <v>45388</v>
      </c>
      <c r="T127" s="43">
        <v>46135</v>
      </c>
      <c r="U127" s="43">
        <v>46586</v>
      </c>
      <c r="V127" s="43">
        <v>47041</v>
      </c>
      <c r="W127" s="43">
        <v>47501</v>
      </c>
      <c r="X127" s="43">
        <v>47966</v>
      </c>
      <c r="Y127" s="7"/>
      <c r="Z127" s="7"/>
      <c r="AA127" s="7"/>
      <c r="AB127" s="7"/>
      <c r="AC127" s="7"/>
      <c r="AD127" s="7"/>
      <c r="AE127" s="7"/>
      <c r="AF127" s="7"/>
    </row>
    <row r="128" spans="1:32" s="5" customFormat="1">
      <c r="A128" s="5">
        <v>3</v>
      </c>
      <c r="B128" s="43">
        <v>30548</v>
      </c>
      <c r="C128" s="43">
        <v>30872</v>
      </c>
      <c r="D128" s="43">
        <v>31700</v>
      </c>
      <c r="E128" s="43">
        <v>32496</v>
      </c>
      <c r="F128" s="43">
        <v>33323</v>
      </c>
      <c r="G128" s="43">
        <v>34120</v>
      </c>
      <c r="H128" s="43">
        <v>34947</v>
      </c>
      <c r="I128" s="43">
        <v>35743</v>
      </c>
      <c r="J128" s="43">
        <v>36571</v>
      </c>
      <c r="K128" s="43">
        <v>37367</v>
      </c>
      <c r="L128" s="43">
        <v>38194</v>
      </c>
      <c r="M128" s="43">
        <v>38992</v>
      </c>
      <c r="N128" s="43">
        <v>39818</v>
      </c>
      <c r="O128" s="43">
        <v>40615</v>
      </c>
      <c r="P128" s="43">
        <v>41442</v>
      </c>
      <c r="Q128" s="43">
        <v>42239</v>
      </c>
      <c r="R128" s="43">
        <v>43065</v>
      </c>
      <c r="S128" s="43">
        <v>43863</v>
      </c>
      <c r="T128" s="43">
        <v>44594</v>
      </c>
      <c r="U128" s="43">
        <v>45030</v>
      </c>
      <c r="V128" s="43">
        <v>45470</v>
      </c>
      <c r="W128" s="43">
        <v>45915</v>
      </c>
      <c r="X128" s="43">
        <v>46364</v>
      </c>
      <c r="Y128" s="7"/>
      <c r="Z128" s="7"/>
      <c r="AA128" s="7"/>
      <c r="AB128" s="7"/>
      <c r="AC128" s="7"/>
      <c r="AD128" s="7"/>
      <c r="AE128" s="7"/>
      <c r="AF128" s="7"/>
    </row>
    <row r="129" spans="1:32" s="12" customFormat="1">
      <c r="A129" s="2"/>
      <c r="B129" s="3" t="s">
        <v>42</v>
      </c>
      <c r="C129" s="3" t="s">
        <v>43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 s="5" customFormat="1">
      <c r="A130" s="5">
        <v>8</v>
      </c>
      <c r="B130" s="42">
        <v>43521</v>
      </c>
      <c r="C130" s="42">
        <v>44776</v>
      </c>
      <c r="D130" s="42">
        <v>46032</v>
      </c>
      <c r="E130" s="42">
        <v>47287</v>
      </c>
      <c r="F130" s="42">
        <v>48543</v>
      </c>
      <c r="G130" s="42">
        <v>49799</v>
      </c>
      <c r="H130" s="42">
        <v>51055</v>
      </c>
      <c r="I130" s="42">
        <v>52310</v>
      </c>
      <c r="J130" s="42">
        <v>53566</v>
      </c>
      <c r="K130" s="42">
        <v>54821</v>
      </c>
      <c r="L130" s="42">
        <v>56077</v>
      </c>
      <c r="M130" s="42">
        <v>57333</v>
      </c>
      <c r="N130" s="42">
        <v>58589</v>
      </c>
      <c r="O130" s="42">
        <v>59844</v>
      </c>
      <c r="P130" s="42">
        <v>61100</v>
      </c>
      <c r="Q130" s="42">
        <v>62355</v>
      </c>
      <c r="R130" s="42">
        <v>63611</v>
      </c>
      <c r="S130" s="42">
        <v>64866</v>
      </c>
      <c r="T130" s="42">
        <v>66076</v>
      </c>
      <c r="U130" s="42">
        <v>66719</v>
      </c>
      <c r="V130" s="42">
        <v>67366</v>
      </c>
      <c r="W130" s="42">
        <v>68022</v>
      </c>
      <c r="X130" s="42">
        <v>68685</v>
      </c>
      <c r="Y130" s="42">
        <v>68860</v>
      </c>
      <c r="Z130" s="42">
        <v>68860</v>
      </c>
      <c r="AA130" s="42">
        <v>68860</v>
      </c>
      <c r="AB130" s="42">
        <v>68860</v>
      </c>
      <c r="AC130" s="42">
        <v>68860</v>
      </c>
      <c r="AD130" s="42">
        <v>69010</v>
      </c>
      <c r="AE130" s="42">
        <v>69010</v>
      </c>
      <c r="AF130" s="42">
        <v>69010</v>
      </c>
    </row>
    <row r="131" spans="1:32" s="5" customFormat="1">
      <c r="A131" s="5">
        <v>7</v>
      </c>
      <c r="B131" s="42">
        <v>40282</v>
      </c>
      <c r="C131" s="42">
        <v>41223</v>
      </c>
      <c r="D131" s="42">
        <v>42166</v>
      </c>
      <c r="E131" s="42">
        <v>43107</v>
      </c>
      <c r="F131" s="42">
        <v>44048</v>
      </c>
      <c r="G131" s="42">
        <v>44991</v>
      </c>
      <c r="H131" s="42">
        <v>45932</v>
      </c>
      <c r="I131" s="42">
        <v>46873</v>
      </c>
      <c r="J131" s="42">
        <v>47816</v>
      </c>
      <c r="K131" s="42">
        <v>48757</v>
      </c>
      <c r="L131" s="42">
        <v>49699</v>
      </c>
      <c r="M131" s="42">
        <v>50641</v>
      </c>
      <c r="N131" s="42">
        <v>51582</v>
      </c>
      <c r="O131" s="42">
        <v>52524</v>
      </c>
      <c r="P131" s="42">
        <v>53466</v>
      </c>
      <c r="Q131" s="42">
        <v>54407</v>
      </c>
      <c r="R131" s="42">
        <v>55350</v>
      </c>
      <c r="S131" s="42">
        <v>56291</v>
      </c>
      <c r="T131" s="42">
        <v>57417</v>
      </c>
      <c r="U131" s="42">
        <v>57973</v>
      </c>
      <c r="V131" s="42">
        <v>58536</v>
      </c>
      <c r="W131" s="42">
        <v>59103</v>
      </c>
      <c r="X131" s="42">
        <v>59676</v>
      </c>
      <c r="Y131" s="42">
        <v>59851</v>
      </c>
      <c r="Z131" s="42">
        <v>59851</v>
      </c>
      <c r="AA131" s="42">
        <v>59851</v>
      </c>
      <c r="AB131" s="42">
        <v>59851</v>
      </c>
      <c r="AC131" s="42">
        <v>59851</v>
      </c>
      <c r="AD131" s="42">
        <v>60001</v>
      </c>
      <c r="AE131" s="42">
        <v>60001</v>
      </c>
      <c r="AF131" s="42">
        <v>60001</v>
      </c>
    </row>
    <row r="132" spans="1:32" s="5" customFormat="1">
      <c r="A132" s="5">
        <v>1</v>
      </c>
      <c r="B132" s="42">
        <v>37068</v>
      </c>
      <c r="C132" s="42">
        <v>38009</v>
      </c>
      <c r="D132" s="42">
        <v>38951</v>
      </c>
      <c r="E132" s="42">
        <v>39893</v>
      </c>
      <c r="F132" s="42">
        <v>40834</v>
      </c>
      <c r="G132" s="42">
        <v>41776</v>
      </c>
      <c r="H132" s="42">
        <v>42718</v>
      </c>
      <c r="I132" s="42">
        <v>43660</v>
      </c>
      <c r="J132" s="42">
        <v>44601</v>
      </c>
      <c r="K132" s="42">
        <v>45543</v>
      </c>
      <c r="L132" s="42">
        <v>46485</v>
      </c>
      <c r="M132" s="42">
        <v>47427</v>
      </c>
      <c r="N132" s="42">
        <v>48368</v>
      </c>
      <c r="O132" s="42">
        <v>49310</v>
      </c>
      <c r="P132" s="42">
        <v>50252</v>
      </c>
      <c r="Q132" s="42">
        <v>51194</v>
      </c>
      <c r="R132" s="42">
        <v>52135</v>
      </c>
      <c r="S132" s="42">
        <v>53077</v>
      </c>
      <c r="T132" s="42">
        <v>54170</v>
      </c>
      <c r="U132" s="42">
        <v>54694</v>
      </c>
      <c r="V132" s="42">
        <v>55224</v>
      </c>
      <c r="W132" s="42">
        <v>55761</v>
      </c>
      <c r="X132" s="42">
        <v>56302</v>
      </c>
      <c r="Y132" s="42">
        <v>56477</v>
      </c>
      <c r="Z132" s="42">
        <v>56477</v>
      </c>
      <c r="AA132" s="42">
        <v>56477</v>
      </c>
      <c r="AB132" s="42">
        <v>56477</v>
      </c>
      <c r="AC132" s="42">
        <v>56477</v>
      </c>
      <c r="AD132" s="42">
        <v>56627</v>
      </c>
      <c r="AE132" s="42">
        <v>56627</v>
      </c>
      <c r="AF132" s="42">
        <v>56627</v>
      </c>
    </row>
    <row r="133" spans="1:32" s="5" customFormat="1">
      <c r="A133" s="5">
        <v>2</v>
      </c>
      <c r="B133" s="42">
        <v>33853</v>
      </c>
      <c r="C133" s="42">
        <v>34701</v>
      </c>
      <c r="D133" s="42">
        <v>35580</v>
      </c>
      <c r="E133" s="42">
        <v>36428</v>
      </c>
      <c r="F133" s="42">
        <v>37307</v>
      </c>
      <c r="G133" s="42">
        <v>38154</v>
      </c>
      <c r="H133" s="42">
        <v>39033</v>
      </c>
      <c r="I133" s="42">
        <v>39881</v>
      </c>
      <c r="J133" s="42">
        <v>40759</v>
      </c>
      <c r="K133" s="42">
        <v>41607</v>
      </c>
      <c r="L133" s="42">
        <v>42486</v>
      </c>
      <c r="M133" s="42">
        <v>43333</v>
      </c>
      <c r="N133" s="42">
        <v>44212</v>
      </c>
      <c r="O133" s="42">
        <v>45060</v>
      </c>
      <c r="P133" s="42">
        <v>45939</v>
      </c>
      <c r="Q133" s="42">
        <v>46787</v>
      </c>
      <c r="R133" s="42">
        <v>47666</v>
      </c>
      <c r="S133" s="42">
        <v>48513</v>
      </c>
      <c r="T133" s="42">
        <v>49563</v>
      </c>
      <c r="U133" s="42">
        <v>50039</v>
      </c>
      <c r="V133" s="42">
        <v>50526</v>
      </c>
      <c r="W133" s="42">
        <v>51012</v>
      </c>
      <c r="X133" s="42">
        <v>51508</v>
      </c>
      <c r="Y133" s="42">
        <v>51683</v>
      </c>
      <c r="Z133" s="42">
        <v>51683</v>
      </c>
      <c r="AA133" s="42">
        <v>51683</v>
      </c>
      <c r="AB133" s="42">
        <v>51683</v>
      </c>
      <c r="AC133" s="42">
        <v>51683</v>
      </c>
      <c r="AD133" s="42">
        <v>51833</v>
      </c>
      <c r="AE133" s="42">
        <v>51833</v>
      </c>
      <c r="AF133" s="42">
        <v>51833</v>
      </c>
    </row>
    <row r="134" spans="1:32" s="5" customFormat="1">
      <c r="A134" s="5">
        <v>3</v>
      </c>
      <c r="B134" s="42">
        <v>32366</v>
      </c>
      <c r="C134" s="42">
        <v>33056</v>
      </c>
      <c r="D134" s="42">
        <v>33936</v>
      </c>
      <c r="E134" s="42">
        <v>34783</v>
      </c>
      <c r="F134" s="42">
        <v>35662</v>
      </c>
      <c r="G134" s="42">
        <v>36510</v>
      </c>
      <c r="H134" s="42">
        <v>37389</v>
      </c>
      <c r="I134" s="42">
        <v>38236</v>
      </c>
      <c r="J134" s="42">
        <v>39114</v>
      </c>
      <c r="K134" s="42">
        <v>39963</v>
      </c>
      <c r="L134" s="42">
        <v>40841</v>
      </c>
      <c r="M134" s="42">
        <v>41689</v>
      </c>
      <c r="N134" s="42">
        <v>42568</v>
      </c>
      <c r="O134" s="42">
        <v>43415</v>
      </c>
      <c r="P134" s="42">
        <v>44294</v>
      </c>
      <c r="Q134" s="42">
        <v>45142</v>
      </c>
      <c r="R134" s="42">
        <v>46021</v>
      </c>
      <c r="S134" s="42">
        <v>46869</v>
      </c>
      <c r="T134" s="42">
        <v>47902</v>
      </c>
      <c r="U134" s="42">
        <v>48363</v>
      </c>
      <c r="V134" s="42">
        <v>48834</v>
      </c>
      <c r="W134" s="42">
        <v>49305</v>
      </c>
      <c r="X134" s="42">
        <v>49782</v>
      </c>
      <c r="Y134" s="42">
        <v>49957</v>
      </c>
      <c r="Z134" s="42">
        <v>49957</v>
      </c>
      <c r="AA134" s="42">
        <v>49957</v>
      </c>
      <c r="AB134" s="42">
        <v>49957</v>
      </c>
      <c r="AC134" s="42">
        <v>49957</v>
      </c>
      <c r="AD134" s="42">
        <v>50107</v>
      </c>
      <c r="AE134" s="42">
        <v>50107</v>
      </c>
      <c r="AF134" s="42">
        <v>50107</v>
      </c>
    </row>
    <row r="135" spans="1:32" s="12" customFormat="1">
      <c r="B135" s="3" t="s">
        <v>44</v>
      </c>
      <c r="C135" s="3" t="s">
        <v>45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 s="5" customFormat="1">
      <c r="A136" s="5">
        <v>8</v>
      </c>
      <c r="B136" s="29">
        <v>40748</v>
      </c>
      <c r="C136" s="29">
        <v>41954</v>
      </c>
      <c r="D136" s="29">
        <v>43160</v>
      </c>
      <c r="E136" s="29">
        <v>44366</v>
      </c>
      <c r="F136" s="29">
        <v>45572</v>
      </c>
      <c r="G136" s="29">
        <v>46778</v>
      </c>
      <c r="H136" s="29">
        <v>47983</v>
      </c>
      <c r="I136" s="29">
        <v>49189</v>
      </c>
      <c r="J136" s="29">
        <v>50395</v>
      </c>
      <c r="K136" s="29">
        <v>51601</v>
      </c>
      <c r="L136" s="29">
        <v>52807</v>
      </c>
      <c r="M136" s="29">
        <v>54013</v>
      </c>
      <c r="N136" s="29">
        <v>55219</v>
      </c>
      <c r="O136" s="29">
        <v>56425</v>
      </c>
      <c r="P136" s="29">
        <v>57630</v>
      </c>
      <c r="Q136" s="29">
        <v>58836</v>
      </c>
      <c r="R136" s="29">
        <v>60042</v>
      </c>
      <c r="S136" s="29">
        <v>61249</v>
      </c>
      <c r="T136" s="29">
        <v>61861</v>
      </c>
      <c r="U136" s="29">
        <v>62475</v>
      </c>
      <c r="V136" s="29">
        <v>63100</v>
      </c>
      <c r="W136" s="29">
        <v>63726</v>
      </c>
      <c r="X136" s="29">
        <v>64636</v>
      </c>
      <c r="Y136" s="29">
        <v>64636</v>
      </c>
      <c r="Z136" s="29">
        <v>64636</v>
      </c>
      <c r="AA136" s="29">
        <v>64636</v>
      </c>
      <c r="AB136" s="29">
        <v>64636</v>
      </c>
      <c r="AC136" s="29">
        <v>64636</v>
      </c>
      <c r="AD136" s="29">
        <v>64636</v>
      </c>
      <c r="AE136" s="29">
        <v>64636</v>
      </c>
      <c r="AF136" s="29">
        <v>64636</v>
      </c>
    </row>
    <row r="137" spans="1:32" s="5" customFormat="1">
      <c r="A137" s="5">
        <v>7</v>
      </c>
      <c r="B137" s="29">
        <v>37733</v>
      </c>
      <c r="C137" s="29">
        <v>38638</v>
      </c>
      <c r="D137" s="29">
        <v>39542</v>
      </c>
      <c r="E137" s="29">
        <v>40447</v>
      </c>
      <c r="F137" s="29">
        <v>41351</v>
      </c>
      <c r="G137" s="29">
        <v>42255</v>
      </c>
      <c r="H137" s="29">
        <v>43160</v>
      </c>
      <c r="I137" s="29">
        <v>44064</v>
      </c>
      <c r="J137" s="29">
        <v>44968</v>
      </c>
      <c r="K137" s="29">
        <v>45874</v>
      </c>
      <c r="L137" s="29">
        <v>46778</v>
      </c>
      <c r="M137" s="29">
        <v>47682</v>
      </c>
      <c r="N137" s="29">
        <v>48587</v>
      </c>
      <c r="O137" s="29">
        <v>49491</v>
      </c>
      <c r="P137" s="29">
        <v>50395</v>
      </c>
      <c r="Q137" s="29">
        <v>51300</v>
      </c>
      <c r="R137" s="29">
        <v>52204</v>
      </c>
      <c r="S137" s="29">
        <v>53108</v>
      </c>
      <c r="T137" s="29">
        <v>53639</v>
      </c>
      <c r="U137" s="29">
        <v>54173</v>
      </c>
      <c r="V137" s="29">
        <v>54713</v>
      </c>
      <c r="W137" s="29">
        <v>55258</v>
      </c>
      <c r="X137" s="29">
        <v>55807</v>
      </c>
      <c r="Y137" s="29">
        <v>55807</v>
      </c>
      <c r="Z137" s="29">
        <v>55807</v>
      </c>
      <c r="AA137" s="29">
        <v>55807</v>
      </c>
      <c r="AB137" s="29">
        <v>55807</v>
      </c>
      <c r="AC137" s="29">
        <v>55807</v>
      </c>
      <c r="AD137" s="29">
        <v>55807</v>
      </c>
      <c r="AE137" s="29">
        <v>55807</v>
      </c>
      <c r="AF137" s="29">
        <v>55807</v>
      </c>
    </row>
    <row r="138" spans="1:32" s="5" customFormat="1">
      <c r="A138" s="5">
        <v>1</v>
      </c>
      <c r="B138" s="29">
        <v>34719</v>
      </c>
      <c r="C138" s="29">
        <v>35623</v>
      </c>
      <c r="D138" s="29">
        <v>36527</v>
      </c>
      <c r="E138" s="29">
        <v>37432</v>
      </c>
      <c r="F138" s="29">
        <v>38336</v>
      </c>
      <c r="G138" s="29">
        <v>39240</v>
      </c>
      <c r="H138" s="29">
        <v>40145</v>
      </c>
      <c r="I138" s="29">
        <v>41049</v>
      </c>
      <c r="J138" s="29">
        <v>41954</v>
      </c>
      <c r="K138" s="29">
        <v>42859</v>
      </c>
      <c r="L138" s="29">
        <v>43763</v>
      </c>
      <c r="M138" s="29">
        <v>44667</v>
      </c>
      <c r="N138" s="29">
        <v>45572</v>
      </c>
      <c r="O138" s="29">
        <v>46476</v>
      </c>
      <c r="P138" s="29">
        <v>47381</v>
      </c>
      <c r="Q138" s="29">
        <v>48285</v>
      </c>
      <c r="R138" s="29">
        <v>49189</v>
      </c>
      <c r="S138" s="29">
        <v>50094</v>
      </c>
      <c r="T138" s="29">
        <v>50594</v>
      </c>
      <c r="U138" s="29">
        <v>51097</v>
      </c>
      <c r="V138" s="29">
        <v>51607</v>
      </c>
      <c r="W138" s="29">
        <v>52119</v>
      </c>
      <c r="X138" s="29">
        <v>52638</v>
      </c>
      <c r="Y138" s="29">
        <v>52638</v>
      </c>
      <c r="Z138" s="29">
        <v>52638</v>
      </c>
      <c r="AA138" s="29">
        <v>52638</v>
      </c>
      <c r="AB138" s="29">
        <v>52638</v>
      </c>
      <c r="AC138" s="29">
        <v>52638</v>
      </c>
      <c r="AD138" s="29">
        <v>52638</v>
      </c>
      <c r="AE138" s="29">
        <v>52638</v>
      </c>
      <c r="AF138" s="29">
        <v>52638</v>
      </c>
    </row>
    <row r="139" spans="1:32" s="5" customFormat="1">
      <c r="A139" s="5">
        <v>2</v>
      </c>
      <c r="B139" s="29">
        <v>31701</v>
      </c>
      <c r="C139" s="29">
        <v>32518</v>
      </c>
      <c r="D139" s="29">
        <v>33362</v>
      </c>
      <c r="E139" s="29">
        <v>34176</v>
      </c>
      <c r="F139" s="29">
        <v>35020</v>
      </c>
      <c r="G139" s="29">
        <v>35834</v>
      </c>
      <c r="H139" s="29">
        <v>36678</v>
      </c>
      <c r="I139" s="29">
        <v>37492</v>
      </c>
      <c r="J139" s="29">
        <v>38336</v>
      </c>
      <c r="K139" s="29">
        <v>39150</v>
      </c>
      <c r="L139" s="29">
        <v>39994</v>
      </c>
      <c r="M139" s="29">
        <v>40809</v>
      </c>
      <c r="N139" s="29">
        <v>41653</v>
      </c>
      <c r="O139" s="29">
        <v>42467</v>
      </c>
      <c r="P139" s="29">
        <v>43311</v>
      </c>
      <c r="Q139" s="29">
        <v>44124</v>
      </c>
      <c r="R139" s="29">
        <v>44968</v>
      </c>
      <c r="S139" s="29">
        <v>45783</v>
      </c>
      <c r="T139" s="29">
        <v>46238</v>
      </c>
      <c r="U139" s="29">
        <v>46700</v>
      </c>
      <c r="V139" s="29">
        <v>47163</v>
      </c>
      <c r="W139" s="29">
        <v>47634</v>
      </c>
      <c r="X139" s="29">
        <v>48107</v>
      </c>
      <c r="Y139" s="29">
        <v>48107</v>
      </c>
      <c r="Z139" s="29">
        <v>48107</v>
      </c>
      <c r="AA139" s="29">
        <v>48107</v>
      </c>
      <c r="AB139" s="29">
        <v>48107</v>
      </c>
      <c r="AC139" s="29">
        <v>48107</v>
      </c>
      <c r="AD139" s="29">
        <v>48107</v>
      </c>
      <c r="AE139" s="29">
        <v>48107</v>
      </c>
      <c r="AF139" s="29">
        <v>48107</v>
      </c>
    </row>
    <row r="140" spans="1:32" s="5" customFormat="1">
      <c r="A140" s="5">
        <v>3</v>
      </c>
      <c r="B140" s="29">
        <v>30347</v>
      </c>
      <c r="C140" s="29">
        <v>31010</v>
      </c>
      <c r="D140" s="29">
        <v>31854</v>
      </c>
      <c r="E140" s="29">
        <v>32669</v>
      </c>
      <c r="F140" s="29">
        <v>33513</v>
      </c>
      <c r="G140" s="29">
        <v>34327</v>
      </c>
      <c r="H140" s="29">
        <v>35171</v>
      </c>
      <c r="I140" s="29">
        <v>35985</v>
      </c>
      <c r="J140" s="29">
        <v>36829</v>
      </c>
      <c r="K140" s="29">
        <v>37642</v>
      </c>
      <c r="L140" s="29">
        <v>38487</v>
      </c>
      <c r="M140" s="29">
        <v>39301</v>
      </c>
      <c r="N140" s="29">
        <v>40145</v>
      </c>
      <c r="O140" s="29">
        <v>40959</v>
      </c>
      <c r="P140" s="29">
        <v>41803</v>
      </c>
      <c r="Q140" s="29">
        <v>42617</v>
      </c>
      <c r="R140" s="29">
        <v>43461</v>
      </c>
      <c r="S140" s="29">
        <v>44276</v>
      </c>
      <c r="T140" s="29">
        <v>44715</v>
      </c>
      <c r="U140" s="29">
        <v>45162</v>
      </c>
      <c r="V140" s="29">
        <v>45611</v>
      </c>
      <c r="W140" s="29">
        <v>46066</v>
      </c>
      <c r="X140" s="29">
        <v>46524</v>
      </c>
      <c r="Y140" s="29">
        <v>46524</v>
      </c>
      <c r="Z140" s="29">
        <v>46524</v>
      </c>
      <c r="AA140" s="29">
        <v>46524</v>
      </c>
      <c r="AB140" s="29">
        <v>46524</v>
      </c>
      <c r="AC140" s="29">
        <v>46524</v>
      </c>
      <c r="AD140" s="29">
        <v>46524</v>
      </c>
      <c r="AE140" s="29">
        <v>46524</v>
      </c>
      <c r="AF140" s="29">
        <v>46524</v>
      </c>
    </row>
    <row r="141" spans="1:32" s="12" customFormat="1">
      <c r="A141" s="2"/>
      <c r="B141" s="3" t="s">
        <v>46</v>
      </c>
      <c r="C141" s="3" t="s">
        <v>47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</row>
    <row r="142" spans="1:32" s="5" customFormat="1">
      <c r="A142" s="5">
        <v>8</v>
      </c>
      <c r="B142" s="44">
        <v>40608</v>
      </c>
      <c r="C142" s="44">
        <v>41790</v>
      </c>
      <c r="D142" s="44">
        <v>42970</v>
      </c>
      <c r="E142" s="44">
        <v>44152</v>
      </c>
      <c r="F142" s="44">
        <v>45332</v>
      </c>
      <c r="G142" s="44">
        <v>46513</v>
      </c>
      <c r="H142" s="44">
        <v>47694</v>
      </c>
      <c r="I142" s="44">
        <v>48874</v>
      </c>
      <c r="J142" s="44">
        <v>50056</v>
      </c>
      <c r="K142" s="44">
        <v>51236</v>
      </c>
      <c r="L142" s="44">
        <v>52418</v>
      </c>
      <c r="M142" s="44">
        <v>53598</v>
      </c>
      <c r="N142" s="44">
        <v>54780</v>
      </c>
      <c r="O142" s="44">
        <v>55960</v>
      </c>
      <c r="P142" s="44">
        <v>57141</v>
      </c>
      <c r="Q142" s="44">
        <v>58332</v>
      </c>
      <c r="R142" s="44">
        <v>59503</v>
      </c>
      <c r="S142" s="44">
        <v>60684</v>
      </c>
      <c r="T142" s="44">
        <v>61582</v>
      </c>
      <c r="U142" s="44">
        <v>62186</v>
      </c>
      <c r="V142" s="44">
        <v>62796</v>
      </c>
      <c r="W142" s="44">
        <v>63412</v>
      </c>
      <c r="X142" s="44">
        <v>64034</v>
      </c>
      <c r="Y142" s="6"/>
      <c r="Z142" s="6"/>
      <c r="AA142" s="6"/>
      <c r="AB142" s="6"/>
      <c r="AC142" s="6"/>
      <c r="AD142" s="6"/>
      <c r="AE142" s="6"/>
      <c r="AF142" s="6"/>
    </row>
    <row r="143" spans="1:32" s="5" customFormat="1">
      <c r="A143" s="5">
        <v>7</v>
      </c>
      <c r="B143" s="44">
        <v>37606</v>
      </c>
      <c r="C143" s="44">
        <v>38492</v>
      </c>
      <c r="D143" s="44">
        <v>39378</v>
      </c>
      <c r="E143" s="44">
        <v>40263</v>
      </c>
      <c r="F143" s="44">
        <v>41149</v>
      </c>
      <c r="G143" s="44">
        <v>42035</v>
      </c>
      <c r="H143" s="44">
        <v>42920</v>
      </c>
      <c r="I143" s="44">
        <v>43806</v>
      </c>
      <c r="J143" s="44">
        <v>44692</v>
      </c>
      <c r="K143" s="44">
        <v>45577</v>
      </c>
      <c r="L143" s="44">
        <v>46463</v>
      </c>
      <c r="M143" s="44">
        <v>47349</v>
      </c>
      <c r="N143" s="44">
        <v>48234</v>
      </c>
      <c r="O143" s="44">
        <v>49120</v>
      </c>
      <c r="P143" s="44">
        <v>50006</v>
      </c>
      <c r="Q143" s="44">
        <v>50891</v>
      </c>
      <c r="R143" s="44">
        <v>51777</v>
      </c>
      <c r="S143" s="44">
        <v>52663</v>
      </c>
      <c r="T143" s="44">
        <v>53481</v>
      </c>
      <c r="U143" s="44">
        <v>54004</v>
      </c>
      <c r="V143" s="44">
        <v>54533</v>
      </c>
      <c r="W143" s="44">
        <v>55067</v>
      </c>
      <c r="X143" s="44">
        <v>55605</v>
      </c>
      <c r="Y143" s="6"/>
      <c r="Z143" s="6"/>
      <c r="AA143" s="6"/>
      <c r="AB143" s="6"/>
      <c r="AC143" s="6"/>
      <c r="AD143" s="6"/>
      <c r="AE143" s="6"/>
      <c r="AF143" s="6"/>
    </row>
    <row r="144" spans="1:32" s="5" customFormat="1">
      <c r="A144" s="5">
        <v>1</v>
      </c>
      <c r="B144" s="44">
        <v>34604</v>
      </c>
      <c r="C144" s="44">
        <v>35489</v>
      </c>
      <c r="D144" s="44">
        <v>36375</v>
      </c>
      <c r="E144" s="44">
        <v>37261</v>
      </c>
      <c r="F144" s="44">
        <v>38146</v>
      </c>
      <c r="G144" s="44">
        <v>39033</v>
      </c>
      <c r="H144" s="44">
        <v>39918</v>
      </c>
      <c r="I144" s="44">
        <v>40803</v>
      </c>
      <c r="J144" s="44">
        <v>41690</v>
      </c>
      <c r="K144" s="44">
        <v>42575</v>
      </c>
      <c r="L144" s="44">
        <v>43460</v>
      </c>
      <c r="M144" s="44">
        <v>44347</v>
      </c>
      <c r="N144" s="44">
        <v>45232</v>
      </c>
      <c r="O144" s="44">
        <v>46117</v>
      </c>
      <c r="P144" s="44">
        <v>47004</v>
      </c>
      <c r="Q144" s="44">
        <v>47889</v>
      </c>
      <c r="R144" s="44">
        <v>48774</v>
      </c>
      <c r="S144" s="44">
        <v>49661</v>
      </c>
      <c r="T144" s="44">
        <v>50450</v>
      </c>
      <c r="U144" s="44">
        <v>50942</v>
      </c>
      <c r="V144" s="44">
        <v>51441</v>
      </c>
      <c r="W144" s="44">
        <v>51944</v>
      </c>
      <c r="X144" s="44">
        <v>52453</v>
      </c>
      <c r="Y144" s="6"/>
      <c r="Z144" s="6"/>
      <c r="AA144" s="6"/>
      <c r="AB144" s="6"/>
      <c r="AC144" s="6"/>
      <c r="AD144" s="6"/>
      <c r="AE144" s="6"/>
      <c r="AF144" s="6"/>
    </row>
    <row r="145" spans="1:32" s="5" customFormat="1">
      <c r="A145" s="5">
        <v>2</v>
      </c>
      <c r="B145" s="44">
        <v>31602</v>
      </c>
      <c r="C145" s="44">
        <v>32399</v>
      </c>
      <c r="D145" s="44">
        <v>33225</v>
      </c>
      <c r="E145" s="44">
        <v>34023</v>
      </c>
      <c r="F145" s="44">
        <v>34849</v>
      </c>
      <c r="G145" s="44">
        <v>35646</v>
      </c>
      <c r="H145" s="44">
        <v>36472</v>
      </c>
      <c r="I145" s="44">
        <v>37270</v>
      </c>
      <c r="J145" s="44">
        <v>38096</v>
      </c>
      <c r="K145" s="44">
        <v>38894</v>
      </c>
      <c r="L145" s="44">
        <v>39721</v>
      </c>
      <c r="M145" s="44">
        <v>40517</v>
      </c>
      <c r="N145" s="44">
        <v>41345</v>
      </c>
      <c r="O145" s="44">
        <v>42141</v>
      </c>
      <c r="P145" s="44">
        <v>42968</v>
      </c>
      <c r="Q145" s="44">
        <v>43765</v>
      </c>
      <c r="R145" s="44">
        <v>44592</v>
      </c>
      <c r="S145" s="44">
        <v>45388</v>
      </c>
      <c r="T145" s="44">
        <v>46135</v>
      </c>
      <c r="U145" s="44">
        <v>46586</v>
      </c>
      <c r="V145" s="44">
        <v>47041</v>
      </c>
      <c r="W145" s="44">
        <v>47501</v>
      </c>
      <c r="X145" s="44">
        <v>47966</v>
      </c>
      <c r="Y145" s="6"/>
      <c r="Z145" s="6"/>
      <c r="AA145" s="6"/>
      <c r="AB145" s="6"/>
      <c r="AC145" s="6"/>
      <c r="AD145" s="6"/>
      <c r="AE145" s="6"/>
      <c r="AF145" s="6"/>
    </row>
    <row r="146" spans="1:32" s="5" customFormat="1">
      <c r="A146" s="5">
        <v>3</v>
      </c>
      <c r="B146" s="44">
        <v>30548</v>
      </c>
      <c r="C146" s="44">
        <v>30872</v>
      </c>
      <c r="D146" s="44">
        <v>31700</v>
      </c>
      <c r="E146" s="44">
        <v>32496</v>
      </c>
      <c r="F146" s="44">
        <v>33323</v>
      </c>
      <c r="G146" s="44">
        <v>34120</v>
      </c>
      <c r="H146" s="44">
        <v>34947</v>
      </c>
      <c r="I146" s="44">
        <v>35743</v>
      </c>
      <c r="J146" s="44">
        <v>36571</v>
      </c>
      <c r="K146" s="44">
        <v>37367</v>
      </c>
      <c r="L146" s="44">
        <v>38194</v>
      </c>
      <c r="M146" s="44">
        <v>38992</v>
      </c>
      <c r="N146" s="44">
        <v>39818</v>
      </c>
      <c r="O146" s="44">
        <v>40615</v>
      </c>
      <c r="P146" s="44">
        <v>41442</v>
      </c>
      <c r="Q146" s="44">
        <v>42239</v>
      </c>
      <c r="R146" s="44">
        <v>43065</v>
      </c>
      <c r="S146" s="44">
        <v>43863</v>
      </c>
      <c r="T146" s="44">
        <v>44594</v>
      </c>
      <c r="U146" s="44">
        <v>45030</v>
      </c>
      <c r="V146" s="44">
        <v>45470</v>
      </c>
      <c r="W146" s="44">
        <v>45915</v>
      </c>
      <c r="X146" s="44">
        <v>46364</v>
      </c>
      <c r="Y146" s="6"/>
      <c r="Z146" s="6"/>
      <c r="AA146" s="6"/>
      <c r="AB146" s="6"/>
      <c r="AC146" s="6"/>
      <c r="AD146" s="6"/>
      <c r="AE146" s="6"/>
      <c r="AF146" s="6"/>
    </row>
    <row r="147" spans="1:32" s="12" customFormat="1">
      <c r="A147" s="2"/>
      <c r="B147" s="3" t="s">
        <v>48</v>
      </c>
      <c r="C147" s="3" t="s">
        <v>49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</row>
    <row r="148" spans="1:32" s="5" customFormat="1">
      <c r="A148" s="5">
        <v>8</v>
      </c>
      <c r="B148" s="45">
        <v>43585</v>
      </c>
      <c r="C148" s="45">
        <v>44009</v>
      </c>
      <c r="D148" s="45">
        <v>44432</v>
      </c>
      <c r="E148" s="45">
        <v>45628</v>
      </c>
      <c r="F148" s="45">
        <v>46224</v>
      </c>
      <c r="G148" s="45">
        <v>47521</v>
      </c>
      <c r="H148" s="45">
        <v>48817</v>
      </c>
      <c r="I148" s="45">
        <v>50112</v>
      </c>
      <c r="J148" s="45">
        <v>51409</v>
      </c>
      <c r="K148" s="45">
        <v>52705</v>
      </c>
      <c r="L148" s="45">
        <v>54003</v>
      </c>
      <c r="M148" s="45">
        <v>55297</v>
      </c>
      <c r="N148" s="45">
        <v>56594</v>
      </c>
      <c r="O148" s="45">
        <v>57891</v>
      </c>
      <c r="P148" s="45">
        <v>59187</v>
      </c>
      <c r="Q148" s="45">
        <v>60482</v>
      </c>
      <c r="R148" s="45">
        <v>61780</v>
      </c>
      <c r="S148" s="45">
        <v>63076</v>
      </c>
      <c r="T148" s="45">
        <v>64360</v>
      </c>
      <c r="U148" s="45">
        <v>65645</v>
      </c>
      <c r="V148" s="45">
        <v>66301</v>
      </c>
      <c r="W148" s="45">
        <v>66965</v>
      </c>
      <c r="X148" s="45">
        <v>67635</v>
      </c>
      <c r="Y148" s="45">
        <v>69665</v>
      </c>
      <c r="Z148" s="45">
        <v>70399</v>
      </c>
      <c r="AA148" s="45">
        <f>70450*1.02</f>
        <v>71859</v>
      </c>
      <c r="AB148" s="45">
        <f>70501*1.02</f>
        <v>71911.02</v>
      </c>
      <c r="AC148" s="45">
        <f>70552*1.02</f>
        <v>71963.040000000008</v>
      </c>
      <c r="AD148" s="45">
        <f>70603*1.02</f>
        <v>72015.06</v>
      </c>
      <c r="AE148" s="45">
        <f>70654*1.02</f>
        <v>72067.08</v>
      </c>
      <c r="AF148" s="45">
        <f>70705*1.02</f>
        <v>72119.100000000006</v>
      </c>
    </row>
    <row r="149" spans="1:32" s="5" customFormat="1">
      <c r="A149" s="5">
        <v>7</v>
      </c>
      <c r="B149" s="45">
        <v>40345</v>
      </c>
      <c r="C149" s="45">
        <v>41154</v>
      </c>
      <c r="D149" s="45">
        <v>41581</v>
      </c>
      <c r="E149" s="45">
        <v>41904</v>
      </c>
      <c r="F149" s="45">
        <v>42624</v>
      </c>
      <c r="G149" s="45">
        <v>43296</v>
      </c>
      <c r="H149" s="45">
        <v>44269</v>
      </c>
      <c r="I149" s="45">
        <v>45240</v>
      </c>
      <c r="J149" s="45">
        <v>46213</v>
      </c>
      <c r="K149" s="45">
        <v>47185</v>
      </c>
      <c r="L149" s="45">
        <v>48157</v>
      </c>
      <c r="M149" s="45">
        <v>49129</v>
      </c>
      <c r="N149" s="45">
        <v>50101</v>
      </c>
      <c r="O149" s="45">
        <v>51073</v>
      </c>
      <c r="P149" s="45">
        <v>52046</v>
      </c>
      <c r="Q149" s="45">
        <v>53017</v>
      </c>
      <c r="R149" s="45">
        <v>53991</v>
      </c>
      <c r="S149" s="45">
        <v>54962</v>
      </c>
      <c r="T149" s="45">
        <v>55927</v>
      </c>
      <c r="U149" s="45">
        <v>56893</v>
      </c>
      <c r="V149" s="45">
        <v>57462</v>
      </c>
      <c r="W149" s="45">
        <v>58036</v>
      </c>
      <c r="X149" s="45">
        <v>58616</v>
      </c>
      <c r="Y149" s="45">
        <v>60198</v>
      </c>
      <c r="Z149" s="45">
        <v>60839</v>
      </c>
      <c r="AA149" s="45">
        <f>60890*1.02</f>
        <v>62107.8</v>
      </c>
      <c r="AB149" s="45">
        <f>60941*1.02</f>
        <v>62159.82</v>
      </c>
      <c r="AC149" s="45">
        <f>60992*1.02</f>
        <v>62211.840000000004</v>
      </c>
      <c r="AD149" s="45">
        <f>61042*1.02</f>
        <v>62262.840000000004</v>
      </c>
      <c r="AE149" s="45">
        <f>61093*1.02</f>
        <v>62314.86</v>
      </c>
      <c r="AF149" s="45">
        <f>61144*1.02</f>
        <v>62366.880000000005</v>
      </c>
    </row>
    <row r="150" spans="1:32" s="5" customFormat="1">
      <c r="A150" s="5">
        <v>1</v>
      </c>
      <c r="B150" s="45">
        <v>37105</v>
      </c>
      <c r="C150" s="45">
        <v>37732</v>
      </c>
      <c r="D150" s="45">
        <v>38199</v>
      </c>
      <c r="E150" s="45">
        <v>38667</v>
      </c>
      <c r="F150" s="45">
        <v>39084</v>
      </c>
      <c r="G150" s="45">
        <v>40055</v>
      </c>
      <c r="H150" s="45">
        <v>41028</v>
      </c>
      <c r="I150" s="45">
        <v>42000</v>
      </c>
      <c r="J150" s="45">
        <v>42973</v>
      </c>
      <c r="K150" s="45">
        <v>43944</v>
      </c>
      <c r="L150" s="45">
        <v>44917</v>
      </c>
      <c r="M150" s="45">
        <v>45889</v>
      </c>
      <c r="N150" s="45">
        <v>46860</v>
      </c>
      <c r="O150" s="45">
        <v>47833</v>
      </c>
      <c r="P150" s="45">
        <v>48805</v>
      </c>
      <c r="Q150" s="45">
        <v>49777</v>
      </c>
      <c r="R150" s="45">
        <v>50749</v>
      </c>
      <c r="S150" s="45">
        <v>51722</v>
      </c>
      <c r="T150" s="45">
        <v>52685</v>
      </c>
      <c r="U150" s="45">
        <v>53651</v>
      </c>
      <c r="V150" s="45">
        <v>54189</v>
      </c>
      <c r="W150" s="45">
        <v>54729</v>
      </c>
      <c r="X150" s="45">
        <v>55275</v>
      </c>
      <c r="Y150" s="45">
        <v>56824</v>
      </c>
      <c r="Z150" s="45">
        <v>57433</v>
      </c>
      <c r="AA150" s="45">
        <f>57483*1.02</f>
        <v>58632.66</v>
      </c>
      <c r="AB150" s="45">
        <f>57534*1.02</f>
        <v>58684.68</v>
      </c>
      <c r="AC150" s="45">
        <f>57585*1.02</f>
        <v>58736.700000000004</v>
      </c>
      <c r="AD150" s="45">
        <f>57636*1.02</f>
        <v>58788.72</v>
      </c>
      <c r="AE150" s="45">
        <f>57686*1.02</f>
        <v>58839.72</v>
      </c>
      <c r="AF150" s="45">
        <f>57738*1.02</f>
        <v>58892.76</v>
      </c>
    </row>
    <row r="151" spans="1:32" s="5" customFormat="1">
      <c r="A151" s="5">
        <v>2</v>
      </c>
      <c r="B151" s="45">
        <v>33863</v>
      </c>
      <c r="C151" s="45">
        <v>34409</v>
      </c>
      <c r="D151" s="45">
        <v>34695</v>
      </c>
      <c r="E151" s="45">
        <v>35271</v>
      </c>
      <c r="F151" s="45">
        <v>35678</v>
      </c>
      <c r="G151" s="45">
        <v>36553</v>
      </c>
      <c r="H151" s="45">
        <v>37461</v>
      </c>
      <c r="I151" s="45">
        <v>38336</v>
      </c>
      <c r="J151" s="45">
        <v>39242</v>
      </c>
      <c r="K151" s="45">
        <v>40118</v>
      </c>
      <c r="L151" s="45">
        <v>41025</v>
      </c>
      <c r="M151" s="45">
        <v>41899</v>
      </c>
      <c r="N151" s="45">
        <v>42807</v>
      </c>
      <c r="O151" s="45">
        <v>43682</v>
      </c>
      <c r="P151" s="45">
        <v>44591</v>
      </c>
      <c r="Q151" s="45">
        <v>45466</v>
      </c>
      <c r="R151" s="45">
        <v>46372</v>
      </c>
      <c r="S151" s="45">
        <v>47246</v>
      </c>
      <c r="T151" s="45">
        <v>48147</v>
      </c>
      <c r="U151" s="45">
        <v>49015</v>
      </c>
      <c r="V151" s="45">
        <v>49505</v>
      </c>
      <c r="W151" s="45">
        <v>50000</v>
      </c>
      <c r="X151" s="45">
        <v>50500</v>
      </c>
      <c r="Y151" s="45">
        <v>51914</v>
      </c>
      <c r="Z151" s="45">
        <v>52475</v>
      </c>
      <c r="AA151" s="45">
        <f>52526*1.02</f>
        <v>53576.520000000004</v>
      </c>
      <c r="AB151" s="45">
        <f>52577*1.02</f>
        <v>53628.54</v>
      </c>
      <c r="AC151" s="45">
        <f>52628*1.02</f>
        <v>53680.56</v>
      </c>
      <c r="AD151" s="45">
        <f>52678*1.02</f>
        <v>53731.56</v>
      </c>
      <c r="AE151" s="45">
        <f>52729*1.02</f>
        <v>53783.58</v>
      </c>
      <c r="AF151" s="45">
        <f>52780*1.02</f>
        <v>53835.6</v>
      </c>
    </row>
    <row r="152" spans="1:32" s="5" customFormat="1">
      <c r="A152" s="5">
        <v>3</v>
      </c>
      <c r="B152" s="45">
        <v>32406</v>
      </c>
      <c r="C152" s="45">
        <v>32948</v>
      </c>
      <c r="D152" s="45">
        <v>33185</v>
      </c>
      <c r="E152" s="45">
        <v>33781</v>
      </c>
      <c r="F152" s="45">
        <v>34058</v>
      </c>
      <c r="G152" s="45">
        <v>34933</v>
      </c>
      <c r="H152" s="45">
        <v>35840</v>
      </c>
      <c r="I152" s="45">
        <v>36714</v>
      </c>
      <c r="J152" s="45">
        <v>37622</v>
      </c>
      <c r="K152" s="45">
        <v>38498</v>
      </c>
      <c r="L152" s="45">
        <v>39406</v>
      </c>
      <c r="M152" s="45">
        <v>40279</v>
      </c>
      <c r="N152" s="45">
        <v>41187</v>
      </c>
      <c r="O152" s="45">
        <v>42062</v>
      </c>
      <c r="P152" s="45">
        <v>42969</v>
      </c>
      <c r="Q152" s="45">
        <v>43844</v>
      </c>
      <c r="R152" s="45">
        <v>44751</v>
      </c>
      <c r="S152" s="45">
        <v>45627</v>
      </c>
      <c r="T152" s="45">
        <v>46526</v>
      </c>
      <c r="U152" s="45">
        <v>47395</v>
      </c>
      <c r="V152" s="45">
        <v>47869</v>
      </c>
      <c r="W152" s="45">
        <v>48281</v>
      </c>
      <c r="X152" s="45">
        <v>48830</v>
      </c>
      <c r="Y152" s="45">
        <v>50320</v>
      </c>
      <c r="Z152" s="45">
        <f>50790</f>
        <v>50790</v>
      </c>
      <c r="AA152" s="45">
        <f>50841*1.02</f>
        <v>51857.82</v>
      </c>
      <c r="AB152" s="45">
        <f>50892*1.02</f>
        <v>51909.840000000004</v>
      </c>
      <c r="AC152" s="45">
        <f>50943*1.02</f>
        <v>51961.86</v>
      </c>
      <c r="AD152" s="45">
        <f>50994*1.02</f>
        <v>52013.88</v>
      </c>
      <c r="AE152" s="45">
        <f>51045*1.02</f>
        <v>52065.9</v>
      </c>
      <c r="AF152" s="45">
        <f>51096*1.02</f>
        <v>52117.919999999998</v>
      </c>
    </row>
    <row r="153" spans="1:32" s="12" customFormat="1">
      <c r="A153" s="2"/>
      <c r="B153" s="3" t="s">
        <v>51</v>
      </c>
      <c r="C153" s="3" t="s">
        <v>52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</row>
    <row r="154" spans="1:32" s="5" customFormat="1">
      <c r="A154" s="5">
        <v>8</v>
      </c>
      <c r="B154" s="46">
        <v>39708</v>
      </c>
      <c r="C154" s="46">
        <v>40890</v>
      </c>
      <c r="D154" s="46">
        <v>42070</v>
      </c>
      <c r="E154" s="46">
        <v>43252</v>
      </c>
      <c r="F154" s="46">
        <v>44432</v>
      </c>
      <c r="G154" s="46">
        <v>45613</v>
      </c>
      <c r="H154" s="46">
        <v>46794</v>
      </c>
      <c r="I154" s="46">
        <v>47974</v>
      </c>
      <c r="J154" s="46">
        <v>49156</v>
      </c>
      <c r="K154" s="46">
        <v>50336</v>
      </c>
      <c r="L154" s="46">
        <v>51518</v>
      </c>
      <c r="M154" s="46">
        <v>52698</v>
      </c>
      <c r="N154" s="46">
        <v>53880</v>
      </c>
      <c r="O154" s="46">
        <v>55060</v>
      </c>
      <c r="P154" s="46">
        <v>56241</v>
      </c>
      <c r="Q154" s="46">
        <v>57422</v>
      </c>
      <c r="R154" s="46">
        <v>58603</v>
      </c>
      <c r="S154" s="46">
        <v>59784</v>
      </c>
      <c r="T154" s="46">
        <v>60382</v>
      </c>
      <c r="U154" s="46">
        <v>60986</v>
      </c>
      <c r="V154" s="46">
        <v>61596</v>
      </c>
      <c r="W154" s="46">
        <v>62212</v>
      </c>
      <c r="X154" s="46">
        <v>62834</v>
      </c>
      <c r="Y154" s="7"/>
      <c r="Z154" s="7"/>
      <c r="AA154" s="7"/>
      <c r="AB154" s="7"/>
      <c r="AC154" s="7"/>
      <c r="AD154" s="7"/>
      <c r="AE154" s="7"/>
      <c r="AF154" s="7"/>
    </row>
    <row r="155" spans="1:32" s="5" customFormat="1">
      <c r="A155" s="5">
        <v>7</v>
      </c>
      <c r="B155" s="46">
        <v>36756</v>
      </c>
      <c r="C155" s="46">
        <v>37642</v>
      </c>
      <c r="D155" s="46">
        <v>38528</v>
      </c>
      <c r="E155" s="46">
        <v>39413</v>
      </c>
      <c r="F155" s="46">
        <v>40299</v>
      </c>
      <c r="G155" s="46">
        <v>41185</v>
      </c>
      <c r="H155" s="46">
        <v>42070</v>
      </c>
      <c r="I155" s="46">
        <v>42956</v>
      </c>
      <c r="J155" s="46">
        <v>43842</v>
      </c>
      <c r="K155" s="46">
        <v>44727</v>
      </c>
      <c r="L155" s="46">
        <v>45613</v>
      </c>
      <c r="M155" s="46">
        <v>46499</v>
      </c>
      <c r="N155" s="46">
        <v>47384</v>
      </c>
      <c r="O155" s="46">
        <v>48270</v>
      </c>
      <c r="P155" s="46">
        <v>49156</v>
      </c>
      <c r="Q155" s="46">
        <v>50041</v>
      </c>
      <c r="R155" s="46">
        <v>50927</v>
      </c>
      <c r="S155" s="46">
        <v>51813</v>
      </c>
      <c r="T155" s="46">
        <v>52331</v>
      </c>
      <c r="U155" s="46">
        <v>52854</v>
      </c>
      <c r="V155" s="46">
        <v>53383</v>
      </c>
      <c r="W155" s="46">
        <v>53917</v>
      </c>
      <c r="X155" s="46">
        <v>54455</v>
      </c>
      <c r="Y155" s="7"/>
      <c r="Z155" s="7"/>
      <c r="AA155" s="7"/>
      <c r="AB155" s="7"/>
      <c r="AC155" s="7"/>
      <c r="AD155" s="7"/>
      <c r="AE155" s="7"/>
      <c r="AF155" s="7"/>
    </row>
    <row r="156" spans="1:32" s="5" customFormat="1">
      <c r="A156" s="5">
        <v>1</v>
      </c>
      <c r="B156" s="46">
        <v>33804</v>
      </c>
      <c r="C156" s="46">
        <v>34689</v>
      </c>
      <c r="D156" s="46">
        <v>35575</v>
      </c>
      <c r="E156" s="46">
        <v>36461</v>
      </c>
      <c r="F156" s="46">
        <v>37346</v>
      </c>
      <c r="G156" s="46">
        <v>38233</v>
      </c>
      <c r="H156" s="46">
        <v>39118</v>
      </c>
      <c r="I156" s="46">
        <v>40003</v>
      </c>
      <c r="J156" s="46">
        <v>40890</v>
      </c>
      <c r="K156" s="46">
        <v>41775</v>
      </c>
      <c r="L156" s="46">
        <v>42660</v>
      </c>
      <c r="M156" s="46">
        <v>43547</v>
      </c>
      <c r="N156" s="46">
        <v>44432</v>
      </c>
      <c r="O156" s="46">
        <v>45317</v>
      </c>
      <c r="P156" s="46">
        <v>46204</v>
      </c>
      <c r="Q156" s="46">
        <v>47089</v>
      </c>
      <c r="R156" s="46">
        <v>47974</v>
      </c>
      <c r="S156" s="46">
        <v>48861</v>
      </c>
      <c r="T156" s="46">
        <v>49350</v>
      </c>
      <c r="U156" s="46">
        <v>49842</v>
      </c>
      <c r="V156" s="46">
        <v>50341</v>
      </c>
      <c r="W156" s="46">
        <v>50844</v>
      </c>
      <c r="X156" s="46">
        <v>51353</v>
      </c>
      <c r="Y156" s="7"/>
      <c r="Z156" s="7"/>
      <c r="AA156" s="7"/>
      <c r="AB156" s="7"/>
      <c r="AC156" s="7"/>
      <c r="AD156" s="7"/>
      <c r="AE156" s="7"/>
      <c r="AF156" s="7"/>
    </row>
    <row r="157" spans="1:32" s="5" customFormat="1">
      <c r="A157" s="5">
        <v>2</v>
      </c>
      <c r="B157" s="46">
        <v>30852</v>
      </c>
      <c r="C157" s="46">
        <v>31649</v>
      </c>
      <c r="D157" s="46">
        <v>32475</v>
      </c>
      <c r="E157" s="46">
        <v>33273</v>
      </c>
      <c r="F157" s="46">
        <v>34099</v>
      </c>
      <c r="G157" s="46">
        <v>34896</v>
      </c>
      <c r="H157" s="46">
        <v>35722</v>
      </c>
      <c r="I157" s="46">
        <v>36520</v>
      </c>
      <c r="J157" s="46">
        <v>37346</v>
      </c>
      <c r="K157" s="46">
        <v>38144</v>
      </c>
      <c r="L157" s="46">
        <v>38971</v>
      </c>
      <c r="M157" s="46">
        <v>39767</v>
      </c>
      <c r="N157" s="46">
        <v>40595</v>
      </c>
      <c r="O157" s="46">
        <v>41391</v>
      </c>
      <c r="P157" s="46">
        <v>42218</v>
      </c>
      <c r="Q157" s="46">
        <v>43015</v>
      </c>
      <c r="R157" s="46">
        <v>43842</v>
      </c>
      <c r="S157" s="46">
        <v>44638</v>
      </c>
      <c r="T157" s="46">
        <v>45085</v>
      </c>
      <c r="U157" s="46">
        <v>45536</v>
      </c>
      <c r="V157" s="46">
        <v>45991</v>
      </c>
      <c r="W157" s="46">
        <v>46451</v>
      </c>
      <c r="X157" s="46">
        <v>46916</v>
      </c>
      <c r="Y157" s="7"/>
      <c r="Z157" s="7"/>
      <c r="AA157" s="7"/>
      <c r="AB157" s="7"/>
      <c r="AC157" s="7"/>
      <c r="AD157" s="7"/>
      <c r="AE157" s="7"/>
      <c r="AF157" s="7"/>
    </row>
    <row r="158" spans="1:32" s="5" customFormat="1">
      <c r="A158" s="5">
        <v>3</v>
      </c>
      <c r="B158" s="46">
        <v>29523</v>
      </c>
      <c r="C158" s="46">
        <v>30172</v>
      </c>
      <c r="D158" s="46">
        <v>31000</v>
      </c>
      <c r="E158" s="46">
        <v>31796</v>
      </c>
      <c r="F158" s="46">
        <v>32623</v>
      </c>
      <c r="G158" s="46">
        <v>33420</v>
      </c>
      <c r="H158" s="46">
        <v>34247</v>
      </c>
      <c r="I158" s="46">
        <v>35043</v>
      </c>
      <c r="J158" s="46">
        <v>35871</v>
      </c>
      <c r="K158" s="46">
        <v>36667</v>
      </c>
      <c r="L158" s="46">
        <v>37494</v>
      </c>
      <c r="M158" s="46">
        <v>38292</v>
      </c>
      <c r="N158" s="46">
        <v>39118</v>
      </c>
      <c r="O158" s="46">
        <v>39915</v>
      </c>
      <c r="P158" s="46">
        <v>40742</v>
      </c>
      <c r="Q158" s="46">
        <v>41539</v>
      </c>
      <c r="R158" s="46">
        <v>42365</v>
      </c>
      <c r="S158" s="46">
        <v>43163</v>
      </c>
      <c r="T158" s="46">
        <v>43594</v>
      </c>
      <c r="U158" s="46">
        <v>44030</v>
      </c>
      <c r="V158" s="46">
        <v>44470</v>
      </c>
      <c r="W158" s="46">
        <v>44915</v>
      </c>
      <c r="X158" s="46">
        <v>45364</v>
      </c>
      <c r="Y158" s="7"/>
      <c r="Z158" s="7"/>
      <c r="AA158" s="7"/>
      <c r="AB158" s="7"/>
      <c r="AC158" s="7"/>
      <c r="AD158" s="7"/>
      <c r="AE158" s="7"/>
      <c r="AF158" s="7"/>
    </row>
    <row r="159" spans="1:32" s="12" customFormat="1">
      <c r="A159" s="2"/>
      <c r="B159" s="3" t="s">
        <v>50</v>
      </c>
      <c r="C159" s="3" t="s">
        <v>153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</row>
    <row r="160" spans="1:32" s="5" customFormat="1">
      <c r="A160" s="5">
        <v>8</v>
      </c>
      <c r="B160" s="7">
        <v>39708</v>
      </c>
      <c r="C160" s="7">
        <v>40890</v>
      </c>
      <c r="D160" s="7">
        <v>42070</v>
      </c>
      <c r="E160" s="7">
        <v>43252</v>
      </c>
      <c r="F160" s="7">
        <v>44432</v>
      </c>
      <c r="G160" s="7">
        <v>45613</v>
      </c>
      <c r="H160" s="7">
        <v>46794</v>
      </c>
      <c r="I160" s="7">
        <v>47974</v>
      </c>
      <c r="J160" s="7">
        <v>49156</v>
      </c>
      <c r="K160" s="7">
        <v>50336</v>
      </c>
      <c r="L160" s="7">
        <v>51518</v>
      </c>
      <c r="M160" s="7">
        <v>52698</v>
      </c>
      <c r="N160" s="7">
        <v>53880</v>
      </c>
      <c r="O160" s="7">
        <v>55060</v>
      </c>
      <c r="P160" s="7">
        <v>56241</v>
      </c>
      <c r="Q160" s="7">
        <v>57422</v>
      </c>
      <c r="R160" s="7">
        <v>58603</v>
      </c>
      <c r="S160" s="7">
        <v>59784</v>
      </c>
      <c r="T160" s="7">
        <v>60382</v>
      </c>
      <c r="U160" s="7">
        <v>60986</v>
      </c>
      <c r="V160" s="7">
        <v>61596</v>
      </c>
      <c r="W160" s="7">
        <v>62212</v>
      </c>
      <c r="X160" s="7">
        <v>62834</v>
      </c>
      <c r="Y160" s="7"/>
      <c r="Z160" s="7"/>
      <c r="AA160" s="7"/>
      <c r="AB160" s="7"/>
      <c r="AC160" s="7"/>
      <c r="AD160" s="7"/>
      <c r="AE160" s="7"/>
      <c r="AF160" s="7"/>
    </row>
    <row r="161" spans="1:32" s="5" customFormat="1">
      <c r="A161" s="5">
        <v>7</v>
      </c>
      <c r="B161" s="7">
        <v>36756</v>
      </c>
      <c r="C161" s="7">
        <v>37642</v>
      </c>
      <c r="D161" s="7">
        <v>38528</v>
      </c>
      <c r="E161" s="7">
        <v>39413</v>
      </c>
      <c r="F161" s="7">
        <v>40299</v>
      </c>
      <c r="G161" s="7">
        <v>41185</v>
      </c>
      <c r="H161" s="7">
        <v>42070</v>
      </c>
      <c r="I161" s="7">
        <v>42956</v>
      </c>
      <c r="J161" s="7">
        <v>43842</v>
      </c>
      <c r="K161" s="7">
        <v>44727</v>
      </c>
      <c r="L161" s="7">
        <v>45613</v>
      </c>
      <c r="M161" s="7">
        <v>46499</v>
      </c>
      <c r="N161" s="7">
        <v>47384</v>
      </c>
      <c r="O161" s="7">
        <v>48270</v>
      </c>
      <c r="P161" s="7">
        <v>49156</v>
      </c>
      <c r="Q161" s="7">
        <v>50041</v>
      </c>
      <c r="R161" s="7">
        <v>50927</v>
      </c>
      <c r="S161" s="7">
        <v>51813</v>
      </c>
      <c r="T161" s="7">
        <v>52331</v>
      </c>
      <c r="U161" s="7">
        <v>52854</v>
      </c>
      <c r="V161" s="7">
        <v>53383</v>
      </c>
      <c r="W161" s="7">
        <v>53917</v>
      </c>
      <c r="X161" s="7">
        <v>54455</v>
      </c>
      <c r="Y161" s="7"/>
      <c r="Z161" s="7"/>
      <c r="AA161" s="7"/>
      <c r="AB161" s="7"/>
      <c r="AC161" s="7"/>
      <c r="AD161" s="7"/>
      <c r="AE161" s="7"/>
      <c r="AF161" s="7"/>
    </row>
    <row r="162" spans="1:32" s="5" customFormat="1">
      <c r="A162" s="5">
        <v>1</v>
      </c>
      <c r="B162" s="7">
        <v>33804</v>
      </c>
      <c r="C162" s="7">
        <v>34689</v>
      </c>
      <c r="D162" s="7">
        <v>35575</v>
      </c>
      <c r="E162" s="7">
        <v>36461</v>
      </c>
      <c r="F162" s="7">
        <v>37346</v>
      </c>
      <c r="G162" s="7">
        <v>38233</v>
      </c>
      <c r="H162" s="7">
        <v>39118</v>
      </c>
      <c r="I162" s="7">
        <v>40003</v>
      </c>
      <c r="J162" s="7">
        <v>40890</v>
      </c>
      <c r="K162" s="7">
        <v>41775</v>
      </c>
      <c r="L162" s="7">
        <v>42660</v>
      </c>
      <c r="M162" s="7">
        <v>43547</v>
      </c>
      <c r="N162" s="7">
        <v>44432</v>
      </c>
      <c r="O162" s="7">
        <v>45317</v>
      </c>
      <c r="P162" s="7">
        <v>46204</v>
      </c>
      <c r="Q162" s="7">
        <v>47089</v>
      </c>
      <c r="R162" s="7">
        <v>47974</v>
      </c>
      <c r="S162" s="7">
        <v>48861</v>
      </c>
      <c r="T162" s="7">
        <v>49350</v>
      </c>
      <c r="U162" s="7">
        <v>49842</v>
      </c>
      <c r="V162" s="7">
        <v>50341</v>
      </c>
      <c r="W162" s="7">
        <v>50844</v>
      </c>
      <c r="X162" s="7">
        <v>51353</v>
      </c>
      <c r="Y162" s="7"/>
      <c r="Z162" s="7"/>
      <c r="AA162" s="7"/>
      <c r="AB162" s="7"/>
      <c r="AC162" s="7"/>
      <c r="AD162" s="7"/>
      <c r="AE162" s="7"/>
      <c r="AF162" s="7"/>
    </row>
    <row r="163" spans="1:32" s="5" customFormat="1">
      <c r="A163" s="5">
        <v>2</v>
      </c>
      <c r="B163" s="7">
        <v>30852</v>
      </c>
      <c r="C163" s="7">
        <v>31649</v>
      </c>
      <c r="D163" s="7">
        <v>32475</v>
      </c>
      <c r="E163" s="7">
        <v>33273</v>
      </c>
      <c r="F163" s="7">
        <v>34099</v>
      </c>
      <c r="G163" s="7">
        <v>34896</v>
      </c>
      <c r="H163" s="7">
        <v>35722</v>
      </c>
      <c r="I163" s="7">
        <v>36520</v>
      </c>
      <c r="J163" s="7">
        <v>37346</v>
      </c>
      <c r="K163" s="7">
        <v>38144</v>
      </c>
      <c r="L163" s="7">
        <v>38971</v>
      </c>
      <c r="M163" s="7">
        <v>39767</v>
      </c>
      <c r="N163" s="7">
        <v>40595</v>
      </c>
      <c r="O163" s="7">
        <v>41391</v>
      </c>
      <c r="P163" s="7">
        <v>42218</v>
      </c>
      <c r="Q163" s="7">
        <v>43015</v>
      </c>
      <c r="R163" s="7">
        <v>43842</v>
      </c>
      <c r="S163" s="7">
        <v>44638</v>
      </c>
      <c r="T163" s="7">
        <v>45085</v>
      </c>
      <c r="U163" s="7">
        <v>45536</v>
      </c>
      <c r="V163" s="7">
        <v>45991</v>
      </c>
      <c r="W163" s="7">
        <v>46451</v>
      </c>
      <c r="X163" s="7">
        <v>46916</v>
      </c>
      <c r="Y163" s="7"/>
      <c r="Z163" s="7"/>
      <c r="AA163" s="7"/>
      <c r="AB163" s="7"/>
      <c r="AC163" s="7"/>
      <c r="AD163" s="7"/>
      <c r="AE163" s="7"/>
      <c r="AF163" s="7"/>
    </row>
    <row r="164" spans="1:32" s="5" customFormat="1">
      <c r="A164" s="5">
        <v>3</v>
      </c>
      <c r="B164" s="7">
        <v>29523</v>
      </c>
      <c r="C164" s="7">
        <v>30172</v>
      </c>
      <c r="D164" s="7">
        <v>31000</v>
      </c>
      <c r="E164" s="7">
        <v>31796</v>
      </c>
      <c r="F164" s="7">
        <v>32623</v>
      </c>
      <c r="G164" s="7">
        <v>33420</v>
      </c>
      <c r="H164" s="7">
        <v>34247</v>
      </c>
      <c r="I164" s="7">
        <v>35043</v>
      </c>
      <c r="J164" s="7">
        <v>35871</v>
      </c>
      <c r="K164" s="7">
        <v>36667</v>
      </c>
      <c r="L164" s="7">
        <v>37494</v>
      </c>
      <c r="M164" s="7">
        <v>38292</v>
      </c>
      <c r="N164" s="7">
        <v>39118</v>
      </c>
      <c r="O164" s="7">
        <v>39915</v>
      </c>
      <c r="P164" s="7">
        <v>40742</v>
      </c>
      <c r="Q164" s="7">
        <v>41539</v>
      </c>
      <c r="R164" s="7">
        <v>42365</v>
      </c>
      <c r="S164" s="7">
        <v>43163</v>
      </c>
      <c r="T164" s="7">
        <v>43594</v>
      </c>
      <c r="U164" s="7">
        <v>44030</v>
      </c>
      <c r="V164" s="7">
        <v>44470</v>
      </c>
      <c r="W164" s="7">
        <v>44915</v>
      </c>
      <c r="X164" s="7">
        <v>45364</v>
      </c>
      <c r="Y164" s="7"/>
      <c r="Z164" s="7"/>
      <c r="AA164" s="7"/>
      <c r="AB164" s="7"/>
      <c r="AC164" s="7"/>
      <c r="AD164" s="7"/>
      <c r="AE164" s="7"/>
      <c r="AF164" s="7"/>
    </row>
    <row r="165" spans="1:32" s="12" customFormat="1">
      <c r="A165" s="2"/>
      <c r="B165" s="3" t="s">
        <v>53</v>
      </c>
      <c r="C165" s="3" t="s">
        <v>54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 s="5" customFormat="1">
      <c r="A166" s="5">
        <v>8</v>
      </c>
      <c r="B166" s="6">
        <v>44250</v>
      </c>
      <c r="C166" s="29">
        <v>45118</v>
      </c>
      <c r="D166" s="29">
        <v>46118</v>
      </c>
      <c r="E166" s="29">
        <v>47313</v>
      </c>
      <c r="F166" s="29">
        <v>48511</v>
      </c>
      <c r="G166" s="29">
        <v>49884</v>
      </c>
      <c r="H166" s="29">
        <v>49884</v>
      </c>
      <c r="I166" s="29">
        <v>51194</v>
      </c>
      <c r="J166" s="29">
        <v>52587</v>
      </c>
      <c r="K166" s="29">
        <v>53979</v>
      </c>
      <c r="L166" s="29">
        <v>55372</v>
      </c>
      <c r="M166" s="29">
        <v>56759</v>
      </c>
      <c r="N166" s="29">
        <v>58154</v>
      </c>
      <c r="O166" s="29">
        <v>59546</v>
      </c>
      <c r="P166" s="29">
        <v>60934</v>
      </c>
      <c r="Q166" s="29">
        <v>62327</v>
      </c>
      <c r="R166" s="29">
        <v>63721</v>
      </c>
      <c r="S166" s="29">
        <v>65156</v>
      </c>
      <c r="T166" s="29">
        <v>66542</v>
      </c>
      <c r="U166" s="29">
        <v>67919</v>
      </c>
      <c r="V166" s="29">
        <v>69345</v>
      </c>
      <c r="W166" s="29">
        <v>70721</v>
      </c>
      <c r="X166" s="29">
        <v>72247</v>
      </c>
      <c r="Y166" s="29">
        <v>73917</v>
      </c>
      <c r="Z166" s="29">
        <v>75551</v>
      </c>
      <c r="AA166" s="29">
        <v>77062</v>
      </c>
      <c r="AB166" s="29">
        <v>77062</v>
      </c>
      <c r="AC166" s="29">
        <v>77062</v>
      </c>
      <c r="AD166" s="29">
        <v>77062</v>
      </c>
      <c r="AE166" s="29">
        <v>77769</v>
      </c>
      <c r="AF166" s="29">
        <v>77769</v>
      </c>
    </row>
    <row r="167" spans="1:32" s="5" customFormat="1">
      <c r="A167" s="5">
        <v>7</v>
      </c>
      <c r="B167" s="29">
        <v>41503</v>
      </c>
      <c r="C167" s="29">
        <v>42316</v>
      </c>
      <c r="D167" s="29">
        <v>43146</v>
      </c>
      <c r="E167" s="29">
        <v>44024</v>
      </c>
      <c r="F167" s="29">
        <v>44918</v>
      </c>
      <c r="G167" s="29">
        <v>45827</v>
      </c>
      <c r="H167" s="29">
        <v>45827</v>
      </c>
      <c r="I167" s="29">
        <v>46753</v>
      </c>
      <c r="J167" s="29">
        <v>47695</v>
      </c>
      <c r="K167" s="29">
        <v>48705</v>
      </c>
      <c r="L167" s="29">
        <v>49746</v>
      </c>
      <c r="M167" s="29">
        <v>50804</v>
      </c>
      <c r="N167" s="29">
        <v>51872</v>
      </c>
      <c r="O167" s="29">
        <v>52939</v>
      </c>
      <c r="P167" s="29">
        <v>54018</v>
      </c>
      <c r="Q167" s="29">
        <v>55076</v>
      </c>
      <c r="R167" s="29">
        <v>56138</v>
      </c>
      <c r="S167" s="29">
        <v>57207</v>
      </c>
      <c r="T167" s="29">
        <v>58277</v>
      </c>
      <c r="U167" s="29">
        <v>59342</v>
      </c>
      <c r="V167" s="29">
        <v>60450</v>
      </c>
      <c r="W167" s="29">
        <v>61608</v>
      </c>
      <c r="X167" s="29">
        <v>62788</v>
      </c>
      <c r="Y167" s="29">
        <v>63994</v>
      </c>
      <c r="Z167" s="29">
        <v>65231</v>
      </c>
      <c r="AA167" s="29">
        <v>66535</v>
      </c>
      <c r="AB167" s="29">
        <v>66535</v>
      </c>
      <c r="AC167" s="29">
        <v>66535</v>
      </c>
      <c r="AD167" s="29">
        <v>66535</v>
      </c>
      <c r="AE167" s="29">
        <v>67152</v>
      </c>
      <c r="AF167" s="29">
        <v>67152</v>
      </c>
    </row>
    <row r="168" spans="1:32" s="5" customFormat="1">
      <c r="A168" s="5">
        <v>1</v>
      </c>
      <c r="B168" s="29">
        <v>38355</v>
      </c>
      <c r="C168" s="29">
        <v>39107</v>
      </c>
      <c r="D168" s="29">
        <v>39874</v>
      </c>
      <c r="E168" s="29">
        <v>40692</v>
      </c>
      <c r="F168" s="29">
        <v>41525</v>
      </c>
      <c r="G168" s="29">
        <v>42372</v>
      </c>
      <c r="H168" s="29">
        <v>42372</v>
      </c>
      <c r="I168" s="29">
        <v>43234</v>
      </c>
      <c r="J168" s="29">
        <v>44181</v>
      </c>
      <c r="K168" s="29">
        <v>45224</v>
      </c>
      <c r="L168" s="29">
        <v>46270</v>
      </c>
      <c r="M168" s="29">
        <v>47312</v>
      </c>
      <c r="N168" s="29">
        <v>48355</v>
      </c>
      <c r="O168" s="29">
        <v>49398</v>
      </c>
      <c r="P168" s="29">
        <v>50448</v>
      </c>
      <c r="Q168" s="29">
        <v>51519</v>
      </c>
      <c r="R168" s="29">
        <v>52584</v>
      </c>
      <c r="S168" s="29">
        <v>53653</v>
      </c>
      <c r="T168" s="29">
        <v>54718</v>
      </c>
      <c r="U168" s="29">
        <v>55785</v>
      </c>
      <c r="V168" s="29">
        <v>56853</v>
      </c>
      <c r="W168" s="29">
        <v>57888</v>
      </c>
      <c r="X168" s="29">
        <v>58977</v>
      </c>
      <c r="Y168" s="29">
        <v>60277</v>
      </c>
      <c r="Z168" s="29">
        <v>61608</v>
      </c>
      <c r="AA168" s="29">
        <v>62840</v>
      </c>
      <c r="AB168" s="29">
        <v>62840</v>
      </c>
      <c r="AC168" s="29">
        <v>62840</v>
      </c>
      <c r="AD168" s="29">
        <v>62840</v>
      </c>
      <c r="AE168" s="29">
        <v>63420</v>
      </c>
      <c r="AF168" s="29">
        <v>63420</v>
      </c>
    </row>
    <row r="169" spans="1:32" s="5" customFormat="1">
      <c r="A169" s="5">
        <v>2</v>
      </c>
      <c r="B169" s="29">
        <v>36108</v>
      </c>
      <c r="C169" s="29">
        <v>36816</v>
      </c>
      <c r="D169" s="29">
        <v>37538</v>
      </c>
      <c r="E169" s="29">
        <v>38238</v>
      </c>
      <c r="F169" s="29">
        <v>38951</v>
      </c>
      <c r="G169" s="29">
        <v>39672</v>
      </c>
      <c r="H169" s="29">
        <v>39672</v>
      </c>
      <c r="I169" s="29">
        <v>40409</v>
      </c>
      <c r="J169" s="29">
        <v>41154</v>
      </c>
      <c r="K169" s="29">
        <v>41913</v>
      </c>
      <c r="L169" s="29">
        <v>42683</v>
      </c>
      <c r="M169" s="29">
        <v>43467</v>
      </c>
      <c r="N169" s="29">
        <v>44263</v>
      </c>
      <c r="O169" s="29">
        <v>45107</v>
      </c>
      <c r="P169" s="29">
        <v>46081</v>
      </c>
      <c r="Q169" s="29">
        <v>47061</v>
      </c>
      <c r="R169" s="29">
        <v>48023</v>
      </c>
      <c r="S169" s="29">
        <v>49019</v>
      </c>
      <c r="T169" s="29">
        <v>49976</v>
      </c>
      <c r="U169" s="29">
        <v>50973</v>
      </c>
      <c r="V169" s="29">
        <v>51931</v>
      </c>
      <c r="W169" s="29">
        <v>52901</v>
      </c>
      <c r="X169" s="29">
        <v>53893</v>
      </c>
      <c r="Y169" s="29">
        <v>55071</v>
      </c>
      <c r="Z169" s="29">
        <v>56285</v>
      </c>
      <c r="AA169" s="29">
        <v>57411</v>
      </c>
      <c r="AB169" s="29">
        <v>57411</v>
      </c>
      <c r="AC169" s="29">
        <v>57411</v>
      </c>
      <c r="AD169" s="29">
        <v>57411</v>
      </c>
      <c r="AE169" s="29">
        <v>57942</v>
      </c>
      <c r="AF169" s="29">
        <v>57942</v>
      </c>
    </row>
    <row r="170" spans="1:32" s="5" customFormat="1">
      <c r="A170" s="5">
        <v>3</v>
      </c>
      <c r="B170" s="29">
        <v>35415</v>
      </c>
      <c r="C170" s="29">
        <v>36110</v>
      </c>
      <c r="D170" s="29">
        <v>36818</v>
      </c>
      <c r="E170" s="29">
        <v>37493</v>
      </c>
      <c r="F170" s="29">
        <v>38193</v>
      </c>
      <c r="G170" s="29">
        <v>38905</v>
      </c>
      <c r="H170" s="29">
        <v>38905</v>
      </c>
      <c r="I170" s="29">
        <v>39631</v>
      </c>
      <c r="J170" s="29">
        <v>40363</v>
      </c>
      <c r="K170" s="29">
        <v>41113</v>
      </c>
      <c r="L170" s="29">
        <v>41870</v>
      </c>
      <c r="M170" s="29">
        <v>42643</v>
      </c>
      <c r="N170" s="29">
        <v>43424</v>
      </c>
      <c r="O170" s="29">
        <v>44222</v>
      </c>
      <c r="P170" s="29">
        <v>45030</v>
      </c>
      <c r="Q170" s="29">
        <v>45854</v>
      </c>
      <c r="R170" s="29">
        <v>46688</v>
      </c>
      <c r="S170" s="29">
        <v>47540</v>
      </c>
      <c r="T170" s="29">
        <v>48402</v>
      </c>
      <c r="U170" s="29">
        <v>49280</v>
      </c>
      <c r="V170" s="29">
        <v>50171</v>
      </c>
      <c r="W170" s="29">
        <v>51126</v>
      </c>
      <c r="X170" s="29">
        <v>52132</v>
      </c>
      <c r="Y170" s="29">
        <v>53296</v>
      </c>
      <c r="Z170" s="29">
        <v>54474</v>
      </c>
      <c r="AA170" s="29">
        <v>55563</v>
      </c>
      <c r="AB170" s="29">
        <v>55563</v>
      </c>
      <c r="AC170" s="29">
        <v>55563</v>
      </c>
      <c r="AD170" s="29">
        <v>55563</v>
      </c>
      <c r="AE170" s="29">
        <v>56633</v>
      </c>
      <c r="AF170" s="29">
        <v>56633</v>
      </c>
    </row>
    <row r="171" spans="1:32" s="12" customFormat="1">
      <c r="A171" s="2"/>
      <c r="B171" s="3" t="s">
        <v>55</v>
      </c>
      <c r="C171" s="3" t="s">
        <v>56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</row>
    <row r="172" spans="1:32" s="5" customFormat="1">
      <c r="A172" s="5">
        <v>8</v>
      </c>
      <c r="B172" s="6">
        <v>43383</v>
      </c>
      <c r="C172" s="6">
        <v>44367</v>
      </c>
      <c r="D172" s="6">
        <v>45493</v>
      </c>
      <c r="E172" s="6">
        <v>46644</v>
      </c>
      <c r="F172" s="6">
        <v>47965</v>
      </c>
      <c r="G172" s="6">
        <v>49224</v>
      </c>
      <c r="H172" s="6">
        <v>50564</v>
      </c>
      <c r="I172" s="6">
        <v>51903</v>
      </c>
      <c r="J172" s="6">
        <v>53242</v>
      </c>
      <c r="K172" s="6">
        <v>54576</v>
      </c>
      <c r="L172" s="6">
        <v>55917</v>
      </c>
      <c r="M172" s="6">
        <v>57256</v>
      </c>
      <c r="N172" s="6">
        <v>58590</v>
      </c>
      <c r="O172" s="6">
        <v>59930</v>
      </c>
      <c r="P172" s="6">
        <v>61270</v>
      </c>
      <c r="Q172" s="6">
        <v>62650</v>
      </c>
      <c r="R172" s="6">
        <v>63947</v>
      </c>
      <c r="S172" s="6">
        <v>65288</v>
      </c>
      <c r="T172" s="6">
        <v>66574</v>
      </c>
      <c r="U172" s="6">
        <v>67863</v>
      </c>
      <c r="V172" s="6">
        <v>69469</v>
      </c>
      <c r="W172" s="6">
        <v>71073</v>
      </c>
      <c r="X172" s="6">
        <v>71727</v>
      </c>
      <c r="Y172" s="6">
        <v>72645</v>
      </c>
      <c r="Z172" s="6">
        <v>74098</v>
      </c>
      <c r="AA172" s="6">
        <v>74098</v>
      </c>
      <c r="AB172" s="6">
        <v>74098</v>
      </c>
      <c r="AC172" s="6">
        <v>74098</v>
      </c>
      <c r="AD172" s="6">
        <v>74778</v>
      </c>
      <c r="AE172" s="6">
        <v>74778</v>
      </c>
      <c r="AF172" s="6">
        <v>74778</v>
      </c>
    </row>
    <row r="173" spans="1:32" s="5" customFormat="1">
      <c r="A173" s="5">
        <v>7</v>
      </c>
      <c r="B173" s="6">
        <v>40689</v>
      </c>
      <c r="C173" s="6">
        <v>41487</v>
      </c>
      <c r="D173" s="6">
        <v>42331</v>
      </c>
      <c r="E173" s="6">
        <v>43145</v>
      </c>
      <c r="F173" s="6">
        <v>44018</v>
      </c>
      <c r="G173" s="6">
        <v>44907</v>
      </c>
      <c r="H173" s="6">
        <v>45825</v>
      </c>
      <c r="I173" s="6">
        <v>46832</v>
      </c>
      <c r="J173" s="6">
        <v>47833</v>
      </c>
      <c r="K173" s="6">
        <v>48838</v>
      </c>
      <c r="L173" s="6">
        <v>49841</v>
      </c>
      <c r="M173" s="6">
        <v>50857</v>
      </c>
      <c r="N173" s="6">
        <v>51852</v>
      </c>
      <c r="O173" s="6">
        <v>52851</v>
      </c>
      <c r="P173" s="6">
        <v>53857</v>
      </c>
      <c r="Q173" s="6">
        <v>54863</v>
      </c>
      <c r="R173" s="6">
        <v>55866</v>
      </c>
      <c r="S173" s="6">
        <v>56907</v>
      </c>
      <c r="T173" s="6">
        <v>57988</v>
      </c>
      <c r="U173" s="6">
        <v>59090</v>
      </c>
      <c r="V173" s="6">
        <v>60215</v>
      </c>
      <c r="W173" s="6">
        <v>61371</v>
      </c>
      <c r="X173" s="6">
        <v>61939</v>
      </c>
      <c r="Y173" s="6">
        <v>62722</v>
      </c>
      <c r="Z173" s="6">
        <v>63976</v>
      </c>
      <c r="AA173" s="6">
        <v>63976</v>
      </c>
      <c r="AB173" s="6">
        <v>63976</v>
      </c>
      <c r="AC173" s="6">
        <v>63976</v>
      </c>
      <c r="AD173" s="6">
        <v>64569</v>
      </c>
      <c r="AE173" s="6">
        <v>64569</v>
      </c>
      <c r="AF173" s="6">
        <v>64569</v>
      </c>
    </row>
    <row r="174" spans="1:32" s="5" customFormat="1">
      <c r="A174" s="5">
        <v>1</v>
      </c>
      <c r="B174" s="6">
        <v>37603</v>
      </c>
      <c r="C174" s="6">
        <v>38341</v>
      </c>
      <c r="D174" s="6">
        <v>39127</v>
      </c>
      <c r="E174" s="6">
        <v>39892</v>
      </c>
      <c r="F174" s="6">
        <v>40706</v>
      </c>
      <c r="G174" s="6">
        <v>41536</v>
      </c>
      <c r="H174" s="6">
        <v>42482</v>
      </c>
      <c r="I174" s="6">
        <v>43485</v>
      </c>
      <c r="J174" s="6">
        <v>44489</v>
      </c>
      <c r="K174" s="6">
        <v>45492</v>
      </c>
      <c r="L174" s="6">
        <v>46495</v>
      </c>
      <c r="M174" s="6">
        <v>47498</v>
      </c>
      <c r="N174" s="6">
        <v>48505</v>
      </c>
      <c r="O174" s="6">
        <v>49507</v>
      </c>
      <c r="P174" s="6">
        <v>50513</v>
      </c>
      <c r="Q174" s="6">
        <v>51515</v>
      </c>
      <c r="R174" s="6">
        <v>52518</v>
      </c>
      <c r="S174" s="6">
        <v>53524</v>
      </c>
      <c r="T174" s="6">
        <v>54492</v>
      </c>
      <c r="U174" s="6">
        <v>55463</v>
      </c>
      <c r="V174" s="6">
        <v>56710</v>
      </c>
      <c r="W174" s="6">
        <v>57959</v>
      </c>
      <c r="X174" s="6">
        <v>58494</v>
      </c>
      <c r="Y174" s="6">
        <v>59238</v>
      </c>
      <c r="Z174" s="6">
        <v>60423</v>
      </c>
      <c r="AA174" s="6">
        <v>60423</v>
      </c>
      <c r="AB174" s="6">
        <v>60423</v>
      </c>
      <c r="AC174" s="6">
        <v>60423</v>
      </c>
      <c r="AD174" s="6">
        <v>60981</v>
      </c>
      <c r="AE174" s="6">
        <v>60981</v>
      </c>
      <c r="AF174" s="6">
        <v>60981</v>
      </c>
    </row>
    <row r="175" spans="1:32" s="5" customFormat="1">
      <c r="A175" s="5">
        <v>2</v>
      </c>
      <c r="B175" s="6">
        <v>35400</v>
      </c>
      <c r="C175" s="6">
        <v>36094</v>
      </c>
      <c r="D175" s="6">
        <v>36767</v>
      </c>
      <c r="E175" s="6">
        <v>37333</v>
      </c>
      <c r="F175" s="6">
        <v>38030</v>
      </c>
      <c r="G175" s="6">
        <v>38734</v>
      </c>
      <c r="H175" s="6">
        <v>39453</v>
      </c>
      <c r="I175" s="6">
        <v>40181</v>
      </c>
      <c r="J175" s="6">
        <v>40922</v>
      </c>
      <c r="K175" s="6">
        <v>41674</v>
      </c>
      <c r="L175" s="6">
        <v>42470</v>
      </c>
      <c r="M175" s="6">
        <v>43372</v>
      </c>
      <c r="N175" s="6">
        <v>44308</v>
      </c>
      <c r="O175" s="6">
        <v>45213</v>
      </c>
      <c r="P175" s="6">
        <v>46151</v>
      </c>
      <c r="Q175" s="6">
        <v>47052</v>
      </c>
      <c r="R175" s="6">
        <v>47989</v>
      </c>
      <c r="S175" s="6">
        <v>48890</v>
      </c>
      <c r="T175" s="6">
        <v>49796</v>
      </c>
      <c r="U175" s="6">
        <v>50672</v>
      </c>
      <c r="V175" s="6">
        <v>51819</v>
      </c>
      <c r="W175" s="6">
        <v>52952</v>
      </c>
      <c r="X175" s="6">
        <v>53442</v>
      </c>
      <c r="Y175" s="6">
        <v>54121</v>
      </c>
      <c r="Z175" s="6">
        <v>55203</v>
      </c>
      <c r="AA175" s="6">
        <v>55203</v>
      </c>
      <c r="AB175" s="6">
        <v>55203</v>
      </c>
      <c r="AC175" s="6">
        <v>55203</v>
      </c>
      <c r="AD175" s="6">
        <v>55713</v>
      </c>
      <c r="AE175" s="6">
        <v>55713</v>
      </c>
      <c r="AF175" s="6">
        <v>55713</v>
      </c>
    </row>
    <row r="176" spans="1:32" s="5" customFormat="1">
      <c r="A176" s="5">
        <v>3</v>
      </c>
      <c r="B176" s="6">
        <v>34721</v>
      </c>
      <c r="C176" s="6">
        <v>35548</v>
      </c>
      <c r="D176" s="6">
        <v>36051</v>
      </c>
      <c r="E176" s="6">
        <v>36595</v>
      </c>
      <c r="F176" s="6">
        <v>37282</v>
      </c>
      <c r="G176" s="6">
        <v>37975</v>
      </c>
      <c r="H176" s="6">
        <v>38684</v>
      </c>
      <c r="I176" s="6">
        <v>39399</v>
      </c>
      <c r="J176" s="6">
        <v>40130</v>
      </c>
      <c r="K176" s="6">
        <v>40869</v>
      </c>
      <c r="L176" s="6">
        <v>41623</v>
      </c>
      <c r="M176" s="6">
        <v>42386</v>
      </c>
      <c r="N176" s="6">
        <v>43164</v>
      </c>
      <c r="O176" s="6">
        <v>43950</v>
      </c>
      <c r="P176" s="6">
        <v>44753</v>
      </c>
      <c r="Q176" s="6">
        <v>45566</v>
      </c>
      <c r="R176" s="6">
        <v>46394</v>
      </c>
      <c r="S176" s="6">
        <v>47235</v>
      </c>
      <c r="T176" s="6">
        <v>48123</v>
      </c>
      <c r="U176" s="6">
        <v>48977</v>
      </c>
      <c r="V176" s="6">
        <v>50127</v>
      </c>
      <c r="W176" s="6">
        <v>51247</v>
      </c>
      <c r="X176" s="6">
        <v>51720</v>
      </c>
      <c r="Y176" s="6">
        <v>52524</v>
      </c>
      <c r="Z176" s="6">
        <v>53426</v>
      </c>
      <c r="AA176" s="6">
        <v>53426</v>
      </c>
      <c r="AB176" s="6">
        <v>53426</v>
      </c>
      <c r="AC176" s="6">
        <v>53426</v>
      </c>
      <c r="AD176" s="6">
        <v>54455</v>
      </c>
      <c r="AE176" s="6">
        <v>54455</v>
      </c>
      <c r="AF176" s="6">
        <v>54455</v>
      </c>
    </row>
    <row r="177" spans="1:32" s="12" customFormat="1">
      <c r="A177" s="2"/>
      <c r="B177" s="3" t="s">
        <v>57</v>
      </c>
      <c r="C177" s="3" t="s">
        <v>58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 spans="1:32" s="5" customFormat="1">
      <c r="A178" s="5">
        <v>8</v>
      </c>
      <c r="B178" s="47">
        <v>42208</v>
      </c>
      <c r="C178" s="47">
        <v>43390</v>
      </c>
      <c r="D178" s="47">
        <v>44570</v>
      </c>
      <c r="E178" s="47">
        <v>45751</v>
      </c>
      <c r="F178" s="47">
        <v>46932</v>
      </c>
      <c r="G178" s="47">
        <v>46932</v>
      </c>
      <c r="H178" s="47">
        <v>49294</v>
      </c>
      <c r="I178" s="47">
        <v>50474</v>
      </c>
      <c r="J178" s="47">
        <v>51656</v>
      </c>
      <c r="K178" s="47">
        <v>52836</v>
      </c>
      <c r="L178" s="47">
        <v>54018</v>
      </c>
      <c r="M178" s="47">
        <v>55198</v>
      </c>
      <c r="N178" s="47">
        <v>56380</v>
      </c>
      <c r="O178" s="47">
        <v>57560</v>
      </c>
      <c r="P178" s="47">
        <v>58741</v>
      </c>
      <c r="Q178" s="47">
        <v>59922</v>
      </c>
      <c r="R178" s="47">
        <v>61103</v>
      </c>
      <c r="S178" s="47">
        <v>62284</v>
      </c>
      <c r="T178" s="47">
        <v>62882</v>
      </c>
      <c r="U178" s="47">
        <v>63486</v>
      </c>
      <c r="V178" s="47">
        <v>64096</v>
      </c>
      <c r="W178" s="47">
        <v>64712</v>
      </c>
      <c r="X178" s="47">
        <v>65334</v>
      </c>
      <c r="Y178" s="47">
        <v>65334</v>
      </c>
      <c r="Z178" s="47">
        <v>65334</v>
      </c>
      <c r="AA178" s="47">
        <v>65334</v>
      </c>
      <c r="AB178" s="47">
        <v>65334</v>
      </c>
      <c r="AC178" s="47">
        <v>65334</v>
      </c>
      <c r="AD178" s="47">
        <v>65334</v>
      </c>
      <c r="AE178" s="47">
        <v>65334</v>
      </c>
      <c r="AF178" s="47">
        <v>65334</v>
      </c>
    </row>
    <row r="179" spans="1:32" s="5" customFormat="1">
      <c r="A179" s="5">
        <v>7</v>
      </c>
      <c r="B179" s="47">
        <v>39256</v>
      </c>
      <c r="C179" s="47">
        <v>40142</v>
      </c>
      <c r="D179" s="47">
        <v>41028</v>
      </c>
      <c r="E179" s="47">
        <v>41913</v>
      </c>
      <c r="F179" s="47">
        <v>42799</v>
      </c>
      <c r="G179" s="47">
        <v>42799</v>
      </c>
      <c r="H179" s="47">
        <v>44570</v>
      </c>
      <c r="I179" s="47">
        <v>45456</v>
      </c>
      <c r="J179" s="47">
        <v>46342</v>
      </c>
      <c r="K179" s="47">
        <v>47227</v>
      </c>
      <c r="L179" s="47">
        <v>48112</v>
      </c>
      <c r="M179" s="47">
        <v>48999</v>
      </c>
      <c r="N179" s="47">
        <v>49884</v>
      </c>
      <c r="O179" s="47">
        <v>50769</v>
      </c>
      <c r="P179" s="47">
        <v>51656</v>
      </c>
      <c r="Q179" s="47">
        <v>52541</v>
      </c>
      <c r="R179" s="47">
        <v>53427</v>
      </c>
      <c r="S179" s="47">
        <v>54313</v>
      </c>
      <c r="T179" s="47">
        <v>54831</v>
      </c>
      <c r="U179" s="47">
        <v>55354</v>
      </c>
      <c r="V179" s="47">
        <v>55883</v>
      </c>
      <c r="W179" s="47">
        <v>56417</v>
      </c>
      <c r="X179" s="47">
        <v>56955</v>
      </c>
      <c r="Y179" s="47">
        <v>56955</v>
      </c>
      <c r="Z179" s="47">
        <v>56955</v>
      </c>
      <c r="AA179" s="47">
        <v>56955</v>
      </c>
      <c r="AB179" s="47">
        <v>56955</v>
      </c>
      <c r="AC179" s="47">
        <v>56955</v>
      </c>
      <c r="AD179" s="47">
        <v>56955</v>
      </c>
      <c r="AE179" s="47">
        <v>56955</v>
      </c>
      <c r="AF179" s="47">
        <v>56955</v>
      </c>
    </row>
    <row r="180" spans="1:32" s="5" customFormat="1">
      <c r="A180" s="5">
        <v>1</v>
      </c>
      <c r="B180" s="47">
        <v>36304</v>
      </c>
      <c r="C180" s="47">
        <v>37189</v>
      </c>
      <c r="D180" s="47">
        <v>38075</v>
      </c>
      <c r="E180" s="47">
        <v>38961</v>
      </c>
      <c r="F180" s="47">
        <v>39846</v>
      </c>
      <c r="G180" s="47">
        <v>39846</v>
      </c>
      <c r="H180" s="47">
        <v>41618</v>
      </c>
      <c r="I180" s="47">
        <v>42503</v>
      </c>
      <c r="J180" s="47">
        <v>43390</v>
      </c>
      <c r="K180" s="47">
        <v>44275</v>
      </c>
      <c r="L180" s="47">
        <v>45160</v>
      </c>
      <c r="M180" s="47">
        <v>46047</v>
      </c>
      <c r="N180" s="47">
        <v>46932</v>
      </c>
      <c r="O180" s="47">
        <v>47817</v>
      </c>
      <c r="P180" s="47">
        <v>48704</v>
      </c>
      <c r="Q180" s="47">
        <v>49589</v>
      </c>
      <c r="R180" s="47">
        <v>50474</v>
      </c>
      <c r="S180" s="47">
        <v>51361</v>
      </c>
      <c r="T180" s="47">
        <v>51849</v>
      </c>
      <c r="U180" s="47">
        <v>52342</v>
      </c>
      <c r="V180" s="47">
        <v>52841</v>
      </c>
      <c r="W180" s="47">
        <v>53344</v>
      </c>
      <c r="X180" s="47">
        <v>53853</v>
      </c>
      <c r="Y180" s="47">
        <v>53853</v>
      </c>
      <c r="Z180" s="47">
        <v>53853</v>
      </c>
      <c r="AA180" s="47">
        <v>53853</v>
      </c>
      <c r="AB180" s="47">
        <v>53853</v>
      </c>
      <c r="AC180" s="47">
        <v>53853</v>
      </c>
      <c r="AD180" s="47">
        <v>53853</v>
      </c>
      <c r="AE180" s="47">
        <v>53853</v>
      </c>
      <c r="AF180" s="47">
        <v>53853</v>
      </c>
    </row>
    <row r="181" spans="1:32" s="5" customFormat="1">
      <c r="A181" s="5">
        <v>2</v>
      </c>
      <c r="B181" s="47">
        <v>33351</v>
      </c>
      <c r="C181" s="47">
        <v>34149</v>
      </c>
      <c r="D181" s="47">
        <v>34975</v>
      </c>
      <c r="E181" s="47">
        <v>35773</v>
      </c>
      <c r="F181" s="47">
        <v>36599</v>
      </c>
      <c r="G181" s="47">
        <v>36599</v>
      </c>
      <c r="H181" s="47">
        <v>38222</v>
      </c>
      <c r="I181" s="47">
        <v>39020</v>
      </c>
      <c r="J181" s="47">
        <v>39846</v>
      </c>
      <c r="K181" s="47">
        <v>40644</v>
      </c>
      <c r="L181" s="47">
        <v>41471</v>
      </c>
      <c r="M181" s="47">
        <v>42267</v>
      </c>
      <c r="N181" s="47">
        <v>43094</v>
      </c>
      <c r="O181" s="47">
        <v>43891</v>
      </c>
      <c r="P181" s="47">
        <v>44718</v>
      </c>
      <c r="Q181" s="47">
        <v>45515</v>
      </c>
      <c r="R181" s="47">
        <v>46342</v>
      </c>
      <c r="S181" s="47">
        <v>47138</v>
      </c>
      <c r="T181" s="47">
        <v>47585</v>
      </c>
      <c r="U181" s="47">
        <v>48036</v>
      </c>
      <c r="V181" s="47">
        <v>48491</v>
      </c>
      <c r="W181" s="47">
        <v>48951</v>
      </c>
      <c r="X181" s="47">
        <v>49416</v>
      </c>
      <c r="Y181" s="47">
        <v>49416</v>
      </c>
      <c r="Z181" s="47">
        <v>49416</v>
      </c>
      <c r="AA181" s="47">
        <v>49416</v>
      </c>
      <c r="AB181" s="47">
        <v>49416</v>
      </c>
      <c r="AC181" s="47">
        <v>49416</v>
      </c>
      <c r="AD181" s="47">
        <v>49416</v>
      </c>
      <c r="AE181" s="47">
        <v>49416</v>
      </c>
      <c r="AF181" s="47">
        <v>49416</v>
      </c>
    </row>
    <row r="182" spans="1:32" s="5" customFormat="1">
      <c r="A182" s="5">
        <v>3</v>
      </c>
      <c r="B182" s="47">
        <v>32023</v>
      </c>
      <c r="C182" s="47">
        <v>32672</v>
      </c>
      <c r="D182" s="47">
        <v>33499</v>
      </c>
      <c r="E182" s="47">
        <v>34296</v>
      </c>
      <c r="F182" s="47">
        <v>35123</v>
      </c>
      <c r="G182" s="47">
        <v>35123</v>
      </c>
      <c r="H182" s="47">
        <v>36747</v>
      </c>
      <c r="I182" s="47">
        <v>37543</v>
      </c>
      <c r="J182" s="47">
        <v>38370</v>
      </c>
      <c r="K182" s="47">
        <v>39167</v>
      </c>
      <c r="L182" s="47">
        <v>39994</v>
      </c>
      <c r="M182" s="47">
        <v>40792</v>
      </c>
      <c r="N182" s="47">
        <v>41618</v>
      </c>
      <c r="O182" s="47">
        <v>42415</v>
      </c>
      <c r="P182" s="47">
        <v>43241</v>
      </c>
      <c r="Q182" s="47">
        <v>44039</v>
      </c>
      <c r="R182" s="47">
        <v>44865</v>
      </c>
      <c r="S182" s="47">
        <v>45663</v>
      </c>
      <c r="T182" s="47">
        <v>46094</v>
      </c>
      <c r="U182" s="47">
        <v>46530</v>
      </c>
      <c r="V182" s="47">
        <v>46970</v>
      </c>
      <c r="W182" s="47">
        <v>47415</v>
      </c>
      <c r="X182" s="47">
        <v>47864</v>
      </c>
      <c r="Y182" s="47">
        <v>47864</v>
      </c>
      <c r="Z182" s="47">
        <v>47864</v>
      </c>
      <c r="AA182" s="47">
        <v>47864</v>
      </c>
      <c r="AB182" s="47">
        <v>47864</v>
      </c>
      <c r="AC182" s="47">
        <v>47864</v>
      </c>
      <c r="AD182" s="47">
        <v>47864</v>
      </c>
      <c r="AE182" s="47">
        <v>47864</v>
      </c>
      <c r="AF182" s="47">
        <v>47864</v>
      </c>
    </row>
    <row r="183" spans="1:32" s="12" customFormat="1">
      <c r="A183" s="2"/>
      <c r="B183" s="3" t="s">
        <v>59</v>
      </c>
      <c r="C183" s="3" t="s">
        <v>60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</row>
    <row r="184" spans="1:32" s="5" customFormat="1">
      <c r="A184" s="5">
        <v>8</v>
      </c>
      <c r="B184" s="30">
        <v>45967</v>
      </c>
      <c r="C184" s="30">
        <v>47313</v>
      </c>
      <c r="D184" s="30">
        <v>48660</v>
      </c>
      <c r="E184" s="30">
        <v>49306</v>
      </c>
      <c r="F184" s="30">
        <v>50652</v>
      </c>
      <c r="G184" s="30">
        <v>51998</v>
      </c>
      <c r="H184" s="30">
        <v>53345</v>
      </c>
      <c r="I184" s="30">
        <v>54690</v>
      </c>
      <c r="J184" s="30">
        <v>56038</v>
      </c>
      <c r="K184" s="30">
        <v>57383</v>
      </c>
      <c r="L184" s="30">
        <v>58731</v>
      </c>
      <c r="M184" s="30">
        <v>60076</v>
      </c>
      <c r="N184" s="30">
        <v>61423</v>
      </c>
      <c r="O184" s="30">
        <v>62768</v>
      </c>
      <c r="P184" s="30">
        <v>64115</v>
      </c>
      <c r="Q184" s="30">
        <v>65461</v>
      </c>
      <c r="R184" s="30">
        <v>66807</v>
      </c>
      <c r="S184" s="30">
        <v>68154</v>
      </c>
      <c r="T184" s="30">
        <v>68835</v>
      </c>
      <c r="U184" s="30">
        <v>69524</v>
      </c>
      <c r="V184" s="30">
        <v>70219</v>
      </c>
      <c r="W184" s="30">
        <v>70922</v>
      </c>
      <c r="X184" s="30">
        <v>71631</v>
      </c>
      <c r="Y184" s="30">
        <v>72347</v>
      </c>
      <c r="Z184" s="30">
        <v>73071</v>
      </c>
      <c r="AA184" s="30">
        <v>73801</v>
      </c>
      <c r="AB184" s="30">
        <v>74539</v>
      </c>
      <c r="AC184" s="30">
        <v>75284</v>
      </c>
      <c r="AD184" s="30">
        <v>76038</v>
      </c>
      <c r="AE184" s="7"/>
      <c r="AF184" s="7"/>
    </row>
    <row r="185" spans="1:32" s="5" customFormat="1">
      <c r="A185" s="5">
        <v>7</v>
      </c>
      <c r="B185" s="30">
        <v>42522</v>
      </c>
      <c r="C185" s="30">
        <v>43562</v>
      </c>
      <c r="D185" s="30">
        <v>44572</v>
      </c>
      <c r="E185" s="30">
        <v>44931</v>
      </c>
      <c r="F185" s="30">
        <v>45941</v>
      </c>
      <c r="G185" s="30">
        <v>46951</v>
      </c>
      <c r="H185" s="30">
        <v>47960</v>
      </c>
      <c r="I185" s="30">
        <v>48970</v>
      </c>
      <c r="J185" s="30">
        <v>49980</v>
      </c>
      <c r="K185" s="30">
        <v>50989</v>
      </c>
      <c r="L185" s="30">
        <v>51998</v>
      </c>
      <c r="M185" s="30">
        <v>53009</v>
      </c>
      <c r="N185" s="30">
        <v>54018</v>
      </c>
      <c r="O185" s="30">
        <v>55027</v>
      </c>
      <c r="P185" s="30">
        <v>56038</v>
      </c>
      <c r="Q185" s="30">
        <v>57047</v>
      </c>
      <c r="R185" s="30">
        <v>58057</v>
      </c>
      <c r="S185" s="30">
        <v>59067</v>
      </c>
      <c r="T185" s="30">
        <v>59657</v>
      </c>
      <c r="U185" s="30">
        <v>60254</v>
      </c>
      <c r="V185" s="30">
        <v>60857</v>
      </c>
      <c r="W185" s="30">
        <v>61465</v>
      </c>
      <c r="X185" s="30">
        <v>62079</v>
      </c>
      <c r="Y185" s="30">
        <v>62700</v>
      </c>
      <c r="Z185" s="30">
        <v>63327</v>
      </c>
      <c r="AA185" s="30">
        <v>63961</v>
      </c>
      <c r="AB185" s="30">
        <v>64600</v>
      </c>
      <c r="AC185" s="30">
        <v>65247</v>
      </c>
      <c r="AD185" s="30">
        <v>65899</v>
      </c>
      <c r="AE185" s="7"/>
      <c r="AF185" s="7"/>
    </row>
    <row r="186" spans="1:32" s="5" customFormat="1">
      <c r="A186" s="5">
        <v>1</v>
      </c>
      <c r="B186" s="30">
        <v>39137</v>
      </c>
      <c r="C186" s="30">
        <v>40145</v>
      </c>
      <c r="D186" s="30">
        <v>41156</v>
      </c>
      <c r="E186" s="30">
        <v>41566</v>
      </c>
      <c r="F186" s="30">
        <v>42574</v>
      </c>
      <c r="G186" s="30">
        <v>43584</v>
      </c>
      <c r="H186" s="30">
        <v>44595</v>
      </c>
      <c r="I186" s="30">
        <v>45603</v>
      </c>
      <c r="J186" s="30">
        <v>46613</v>
      </c>
      <c r="K186" s="30">
        <v>47624</v>
      </c>
      <c r="L186" s="30">
        <v>48632</v>
      </c>
      <c r="M186" s="30">
        <v>49644</v>
      </c>
      <c r="N186" s="30">
        <v>50652</v>
      </c>
      <c r="O186" s="30">
        <v>51661</v>
      </c>
      <c r="P186" s="30">
        <v>52673</v>
      </c>
      <c r="Q186" s="30">
        <v>53681</v>
      </c>
      <c r="R186" s="30">
        <v>54690</v>
      </c>
      <c r="S186" s="30">
        <v>55702</v>
      </c>
      <c r="T186" s="30">
        <v>56258</v>
      </c>
      <c r="U186" s="30">
        <v>56820</v>
      </c>
      <c r="V186" s="30">
        <v>57389</v>
      </c>
      <c r="W186" s="30">
        <v>57962</v>
      </c>
      <c r="X186" s="30">
        <v>58542</v>
      </c>
      <c r="Y186" s="30">
        <v>59127</v>
      </c>
      <c r="Z186" s="30">
        <v>59719</v>
      </c>
      <c r="AA186" s="30">
        <v>60316</v>
      </c>
      <c r="AB186" s="30">
        <v>60919</v>
      </c>
      <c r="AC186" s="30">
        <v>61528</v>
      </c>
      <c r="AD186" s="30">
        <v>62143</v>
      </c>
      <c r="AE186" s="7"/>
      <c r="AF186" s="7"/>
    </row>
    <row r="187" spans="1:32" s="5" customFormat="1">
      <c r="A187" s="5">
        <v>2</v>
      </c>
      <c r="B187" s="30">
        <v>35720</v>
      </c>
      <c r="C187" s="30">
        <v>36630</v>
      </c>
      <c r="D187" s="30">
        <v>37572</v>
      </c>
      <c r="E187" s="30">
        <v>37931</v>
      </c>
      <c r="F187" s="30">
        <v>38873</v>
      </c>
      <c r="G187" s="30">
        <v>39781</v>
      </c>
      <c r="H187" s="30">
        <v>40723</v>
      </c>
      <c r="I187" s="30">
        <v>41633</v>
      </c>
      <c r="J187" s="30">
        <v>42574</v>
      </c>
      <c r="K187" s="30">
        <v>43484</v>
      </c>
      <c r="L187" s="30">
        <v>44427</v>
      </c>
      <c r="M187" s="30">
        <v>45344</v>
      </c>
      <c r="N187" s="30">
        <v>46277</v>
      </c>
      <c r="O187" s="30">
        <v>47186</v>
      </c>
      <c r="P187" s="30">
        <v>48129</v>
      </c>
      <c r="Q187" s="30">
        <v>49037</v>
      </c>
      <c r="R187" s="30">
        <v>49980</v>
      </c>
      <c r="S187" s="30">
        <v>50887</v>
      </c>
      <c r="T187" s="30">
        <v>51397</v>
      </c>
      <c r="U187" s="30">
        <v>51911</v>
      </c>
      <c r="V187" s="30">
        <v>52430</v>
      </c>
      <c r="W187" s="30">
        <v>52954</v>
      </c>
      <c r="X187" s="30">
        <v>53484</v>
      </c>
      <c r="Y187" s="30">
        <v>54018</v>
      </c>
      <c r="Z187" s="30">
        <v>54558</v>
      </c>
      <c r="AA187" s="30">
        <v>55104</v>
      </c>
      <c r="AB187" s="30">
        <v>55656</v>
      </c>
      <c r="AC187" s="30">
        <v>56211</v>
      </c>
      <c r="AD187" s="30">
        <v>56774</v>
      </c>
      <c r="AE187" s="7"/>
      <c r="AF187" s="7"/>
    </row>
    <row r="188" spans="1:32" s="5" customFormat="1">
      <c r="A188" s="5">
        <v>3</v>
      </c>
      <c r="B188" s="30">
        <v>34156</v>
      </c>
      <c r="C188" s="30">
        <v>34896</v>
      </c>
      <c r="D188" s="30">
        <v>35840</v>
      </c>
      <c r="E188" s="30">
        <v>36247</v>
      </c>
      <c r="F188" s="30">
        <v>37190</v>
      </c>
      <c r="G188" s="30">
        <v>38099</v>
      </c>
      <c r="H188" s="30">
        <v>39042</v>
      </c>
      <c r="I188" s="30">
        <v>39949</v>
      </c>
      <c r="J188" s="30">
        <v>40892</v>
      </c>
      <c r="K188" s="30">
        <v>41800</v>
      </c>
      <c r="L188" s="30">
        <v>42743</v>
      </c>
      <c r="M188" s="30">
        <v>43653</v>
      </c>
      <c r="N188" s="30">
        <v>44595</v>
      </c>
      <c r="O188" s="30">
        <v>45503</v>
      </c>
      <c r="P188" s="30">
        <v>46445</v>
      </c>
      <c r="Q188" s="30">
        <v>47354</v>
      </c>
      <c r="R188" s="30">
        <v>48296</v>
      </c>
      <c r="S188" s="30">
        <v>49206</v>
      </c>
      <c r="T188" s="30">
        <v>49697</v>
      </c>
      <c r="U188" s="30">
        <v>50194</v>
      </c>
      <c r="V188" s="30">
        <v>50696</v>
      </c>
      <c r="W188" s="30">
        <v>51203</v>
      </c>
      <c r="X188" s="30">
        <v>51715</v>
      </c>
      <c r="Y188" s="30">
        <v>52233</v>
      </c>
      <c r="Z188" s="30">
        <v>52755</v>
      </c>
      <c r="AA188" s="30">
        <v>53282</v>
      </c>
      <c r="AB188" s="30">
        <v>53815</v>
      </c>
      <c r="AC188" s="30">
        <v>54353</v>
      </c>
      <c r="AD188" s="30">
        <v>54897</v>
      </c>
      <c r="AE188" s="7"/>
      <c r="AF188" s="7"/>
    </row>
    <row r="189" spans="1:32" s="12" customFormat="1">
      <c r="A189" s="2"/>
      <c r="B189" s="3" t="s">
        <v>61</v>
      </c>
      <c r="C189" s="3" t="s">
        <v>62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</row>
    <row r="190" spans="1:32" s="5" customFormat="1">
      <c r="A190" s="5">
        <v>8</v>
      </c>
      <c r="B190" s="42">
        <v>42091</v>
      </c>
      <c r="C190" s="42">
        <v>43274</v>
      </c>
      <c r="D190" s="42">
        <v>44603</v>
      </c>
      <c r="E190" s="42">
        <v>45830</v>
      </c>
      <c r="F190" s="42">
        <v>47161</v>
      </c>
      <c r="G190" s="42">
        <v>48491</v>
      </c>
      <c r="H190" s="42">
        <v>49720</v>
      </c>
      <c r="I190" s="42">
        <v>51048</v>
      </c>
      <c r="J190" s="42">
        <v>52278</v>
      </c>
      <c r="K190" s="42">
        <v>53608</v>
      </c>
      <c r="L190" s="42">
        <v>54838</v>
      </c>
      <c r="M190" s="42">
        <v>56166</v>
      </c>
      <c r="N190" s="42">
        <v>57496</v>
      </c>
      <c r="O190" s="42">
        <v>58726</v>
      </c>
      <c r="P190" s="42">
        <v>60054</v>
      </c>
      <c r="Q190" s="42">
        <v>61284</v>
      </c>
      <c r="R190" s="42">
        <v>62614</v>
      </c>
      <c r="S190" s="42">
        <v>63843</v>
      </c>
      <c r="T190" s="42">
        <v>65161</v>
      </c>
      <c r="U190" s="42">
        <v>65826</v>
      </c>
      <c r="V190" s="42">
        <v>66492</v>
      </c>
      <c r="W190" s="42">
        <v>67160</v>
      </c>
      <c r="X190" s="42">
        <v>67827</v>
      </c>
      <c r="Y190" s="42">
        <v>68483</v>
      </c>
      <c r="Z190" s="42">
        <v>68583</v>
      </c>
      <c r="AA190" s="42">
        <v>68683</v>
      </c>
      <c r="AB190" s="42">
        <v>68783</v>
      </c>
      <c r="AC190" s="42">
        <v>68883</v>
      </c>
      <c r="AD190" s="42">
        <v>68983</v>
      </c>
      <c r="AE190" s="42">
        <v>69083</v>
      </c>
      <c r="AF190" s="42">
        <v>69283</v>
      </c>
    </row>
    <row r="191" spans="1:32" s="5" customFormat="1">
      <c r="A191" s="5">
        <v>7</v>
      </c>
      <c r="B191" s="42">
        <v>39156</v>
      </c>
      <c r="C191" s="42">
        <v>40043</v>
      </c>
      <c r="D191" s="42">
        <v>41042</v>
      </c>
      <c r="E191" s="42">
        <v>42038</v>
      </c>
      <c r="F191" s="42">
        <v>42935</v>
      </c>
      <c r="G191" s="42">
        <v>43933</v>
      </c>
      <c r="H191" s="42">
        <v>44929</v>
      </c>
      <c r="I191" s="42">
        <v>45825</v>
      </c>
      <c r="J191" s="42">
        <v>46823</v>
      </c>
      <c r="K191" s="42">
        <v>47819</v>
      </c>
      <c r="L191" s="42">
        <v>48717</v>
      </c>
      <c r="M191" s="42">
        <v>49714</v>
      </c>
      <c r="N191" s="42">
        <v>50711</v>
      </c>
      <c r="O191" s="42">
        <v>51607</v>
      </c>
      <c r="P191" s="42">
        <v>52604</v>
      </c>
      <c r="Q191" s="42">
        <v>53602</v>
      </c>
      <c r="R191" s="42">
        <v>54499</v>
      </c>
      <c r="S191" s="42">
        <v>55496</v>
      </c>
      <c r="T191" s="42">
        <v>56486</v>
      </c>
      <c r="U191" s="42">
        <v>57044</v>
      </c>
      <c r="V191" s="42">
        <v>57599</v>
      </c>
      <c r="W191" s="42">
        <v>58159</v>
      </c>
      <c r="X191" s="42">
        <v>58717</v>
      </c>
      <c r="Y191" s="42">
        <v>59364</v>
      </c>
      <c r="Z191" s="42">
        <v>59464</v>
      </c>
      <c r="AA191" s="42">
        <v>59564</v>
      </c>
      <c r="AB191" s="42">
        <v>59664</v>
      </c>
      <c r="AC191" s="42">
        <v>59764</v>
      </c>
      <c r="AD191" s="42">
        <v>59864</v>
      </c>
      <c r="AE191" s="42">
        <v>59964</v>
      </c>
      <c r="AF191" s="42">
        <v>60164</v>
      </c>
    </row>
    <row r="192" spans="1:32" s="5" customFormat="1">
      <c r="A192" s="5">
        <v>1</v>
      </c>
      <c r="B192" s="42">
        <v>36134</v>
      </c>
      <c r="C192" s="42">
        <v>37020</v>
      </c>
      <c r="D192" s="42">
        <v>37917</v>
      </c>
      <c r="E192" s="42">
        <v>38815</v>
      </c>
      <c r="F192" s="42">
        <v>39811</v>
      </c>
      <c r="G192" s="42">
        <v>40707</v>
      </c>
      <c r="H192" s="42">
        <v>41705</v>
      </c>
      <c r="I192" s="42">
        <v>42703</v>
      </c>
      <c r="J192" s="42">
        <v>43600</v>
      </c>
      <c r="K192" s="42">
        <v>44597</v>
      </c>
      <c r="L192" s="42">
        <v>45593</v>
      </c>
      <c r="M192" s="42">
        <v>46490</v>
      </c>
      <c r="N192" s="42">
        <v>47487</v>
      </c>
      <c r="O192" s="42">
        <v>48485</v>
      </c>
      <c r="P192" s="42">
        <v>49382</v>
      </c>
      <c r="Q192" s="42">
        <v>50379</v>
      </c>
      <c r="R192" s="42">
        <v>51375</v>
      </c>
      <c r="S192" s="42">
        <v>52272</v>
      </c>
      <c r="T192" s="42">
        <v>53262</v>
      </c>
      <c r="U192" s="42">
        <v>53816</v>
      </c>
      <c r="V192" s="42">
        <v>54370</v>
      </c>
      <c r="W192" s="42">
        <v>54824</v>
      </c>
      <c r="X192" s="42">
        <v>55379</v>
      </c>
      <c r="Y192" s="42">
        <v>56025</v>
      </c>
      <c r="Z192" s="42">
        <v>56125</v>
      </c>
      <c r="AA192" s="42">
        <v>56225</v>
      </c>
      <c r="AB192" s="42">
        <v>56325</v>
      </c>
      <c r="AC192" s="42">
        <v>56425</v>
      </c>
      <c r="AD192" s="42">
        <v>56525</v>
      </c>
      <c r="AE192" s="42">
        <v>56625</v>
      </c>
      <c r="AF192" s="42">
        <v>56825</v>
      </c>
    </row>
    <row r="193" spans="1:32" s="5" customFormat="1">
      <c r="A193" s="5">
        <v>2</v>
      </c>
      <c r="B193" s="42">
        <v>32896</v>
      </c>
      <c r="C193" s="42">
        <v>33695</v>
      </c>
      <c r="D193" s="42">
        <v>34583</v>
      </c>
      <c r="E193" s="42">
        <v>35473</v>
      </c>
      <c r="F193" s="42">
        <v>36361</v>
      </c>
      <c r="G193" s="42">
        <v>37250</v>
      </c>
      <c r="H193" s="42">
        <v>38139</v>
      </c>
      <c r="I193" s="42">
        <v>39028</v>
      </c>
      <c r="J193" s="42">
        <v>39917</v>
      </c>
      <c r="K193" s="42">
        <v>40806</v>
      </c>
      <c r="L193" s="42">
        <v>41695</v>
      </c>
      <c r="M193" s="42">
        <v>42585</v>
      </c>
      <c r="N193" s="42">
        <v>43472</v>
      </c>
      <c r="O193" s="42">
        <v>44363</v>
      </c>
      <c r="P193" s="42">
        <v>45250</v>
      </c>
      <c r="Q193" s="42">
        <v>46141</v>
      </c>
      <c r="R193" s="42">
        <v>47028</v>
      </c>
      <c r="S193" s="42">
        <v>47917</v>
      </c>
      <c r="T193" s="42">
        <v>48798</v>
      </c>
      <c r="U193" s="42">
        <v>49250</v>
      </c>
      <c r="V193" s="42">
        <v>49797</v>
      </c>
      <c r="W193" s="42">
        <v>50447</v>
      </c>
      <c r="X193" s="42">
        <v>50997</v>
      </c>
      <c r="Y193" s="42">
        <v>51440</v>
      </c>
      <c r="Z193" s="42">
        <v>51540</v>
      </c>
      <c r="AA193" s="42">
        <v>51640</v>
      </c>
      <c r="AB193" s="42">
        <v>51740</v>
      </c>
      <c r="AC193" s="42">
        <v>51840</v>
      </c>
      <c r="AD193" s="42">
        <v>51940</v>
      </c>
      <c r="AE193" s="42">
        <v>52040</v>
      </c>
      <c r="AF193" s="42">
        <v>52240</v>
      </c>
    </row>
    <row r="194" spans="1:32" s="5" customFormat="1">
      <c r="A194" s="5">
        <v>3</v>
      </c>
      <c r="B194" s="42">
        <v>31595</v>
      </c>
      <c r="C194" s="42">
        <v>32245</v>
      </c>
      <c r="D194" s="42">
        <v>33073</v>
      </c>
      <c r="E194" s="42">
        <v>33871</v>
      </c>
      <c r="F194" s="42">
        <v>34699</v>
      </c>
      <c r="G194" s="42">
        <v>35590</v>
      </c>
      <c r="H194" s="42">
        <v>36477</v>
      </c>
      <c r="I194" s="42">
        <v>37367</v>
      </c>
      <c r="J194" s="42">
        <v>38254</v>
      </c>
      <c r="K194" s="42">
        <v>39146</v>
      </c>
      <c r="L194" s="42">
        <v>40033</v>
      </c>
      <c r="M194" s="42">
        <v>40923</v>
      </c>
      <c r="N194" s="42">
        <v>41750</v>
      </c>
      <c r="O194" s="42">
        <v>42565</v>
      </c>
      <c r="P194" s="42">
        <v>43441</v>
      </c>
      <c r="Q194" s="42">
        <v>44289</v>
      </c>
      <c r="R194" s="42">
        <v>45215</v>
      </c>
      <c r="S194" s="42">
        <v>46156</v>
      </c>
      <c r="T194" s="42">
        <v>47037</v>
      </c>
      <c r="U194" s="42">
        <v>47484</v>
      </c>
      <c r="V194" s="42">
        <v>48032</v>
      </c>
      <c r="W194" s="42">
        <v>48479</v>
      </c>
      <c r="X194" s="42">
        <v>49030</v>
      </c>
      <c r="Y194" s="42">
        <v>49469</v>
      </c>
      <c r="Z194" s="42">
        <v>49569</v>
      </c>
      <c r="AA194" s="42">
        <v>49669</v>
      </c>
      <c r="AB194" s="42">
        <v>49769</v>
      </c>
      <c r="AC194" s="42">
        <v>49869</v>
      </c>
      <c r="AD194" s="42">
        <v>49969</v>
      </c>
      <c r="AE194" s="42">
        <v>50069</v>
      </c>
      <c r="AF194" s="42">
        <v>50269</v>
      </c>
    </row>
    <row r="195" spans="1:32" s="12" customFormat="1">
      <c r="A195" s="2"/>
      <c r="B195" s="3" t="s">
        <v>63</v>
      </c>
      <c r="C195" s="3" t="s">
        <v>64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</row>
    <row r="196" spans="1:32" s="5" customFormat="1">
      <c r="A196" s="5">
        <v>8</v>
      </c>
      <c r="B196" s="6">
        <v>41208</v>
      </c>
      <c r="C196" s="6">
        <v>42390</v>
      </c>
      <c r="D196" s="6">
        <v>43570</v>
      </c>
      <c r="E196" s="6">
        <v>44751</v>
      </c>
      <c r="F196" s="6">
        <v>45932</v>
      </c>
      <c r="G196" s="6">
        <v>47112</v>
      </c>
      <c r="H196" s="6">
        <v>48294</v>
      </c>
      <c r="I196" s="6">
        <v>49474</v>
      </c>
      <c r="J196" s="6">
        <v>50656</v>
      </c>
      <c r="K196" s="6">
        <v>51836</v>
      </c>
      <c r="L196" s="6">
        <v>53018</v>
      </c>
      <c r="M196" s="6">
        <v>54198</v>
      </c>
      <c r="N196" s="6">
        <v>55380</v>
      </c>
      <c r="O196" s="6">
        <v>56560</v>
      </c>
      <c r="P196" s="6">
        <v>57741</v>
      </c>
      <c r="Q196" s="6">
        <v>58922</v>
      </c>
      <c r="R196" s="6">
        <v>60103</v>
      </c>
      <c r="S196" s="6">
        <v>61284</v>
      </c>
      <c r="T196" s="6">
        <v>61882</v>
      </c>
      <c r="U196" s="6">
        <v>62486</v>
      </c>
      <c r="V196" s="6">
        <v>63096</v>
      </c>
      <c r="W196" s="6">
        <v>63712</v>
      </c>
      <c r="X196" s="6">
        <v>64334</v>
      </c>
      <c r="Y196" s="6">
        <v>65834</v>
      </c>
      <c r="Z196" s="6">
        <v>67334</v>
      </c>
      <c r="AA196" s="6">
        <v>68834</v>
      </c>
      <c r="AB196" s="7"/>
      <c r="AC196" s="7"/>
      <c r="AD196" s="7"/>
      <c r="AE196" s="7"/>
      <c r="AF196" s="7"/>
    </row>
    <row r="197" spans="1:32" s="5" customFormat="1">
      <c r="A197" s="5">
        <v>7</v>
      </c>
      <c r="B197" s="6">
        <v>38156</v>
      </c>
      <c r="C197" s="6">
        <v>39042</v>
      </c>
      <c r="D197" s="6">
        <v>39928</v>
      </c>
      <c r="E197" s="6">
        <v>40813</v>
      </c>
      <c r="F197" s="6">
        <v>41699</v>
      </c>
      <c r="G197" s="6">
        <v>42585</v>
      </c>
      <c r="H197" s="6">
        <v>43470</v>
      </c>
      <c r="I197" s="6">
        <v>44356</v>
      </c>
      <c r="J197" s="6">
        <v>45242</v>
      </c>
      <c r="K197" s="6">
        <v>46127</v>
      </c>
      <c r="L197" s="6">
        <v>47012</v>
      </c>
      <c r="M197" s="6">
        <v>47899</v>
      </c>
      <c r="N197" s="6">
        <v>48784</v>
      </c>
      <c r="O197" s="6">
        <v>49669</v>
      </c>
      <c r="P197" s="6">
        <v>50556</v>
      </c>
      <c r="Q197" s="6">
        <v>51441</v>
      </c>
      <c r="R197" s="6">
        <v>52327</v>
      </c>
      <c r="S197" s="6">
        <v>53213</v>
      </c>
      <c r="T197" s="6">
        <v>53731</v>
      </c>
      <c r="U197" s="6">
        <v>54254</v>
      </c>
      <c r="V197" s="6">
        <v>54783</v>
      </c>
      <c r="W197" s="6">
        <v>55317</v>
      </c>
      <c r="X197" s="6">
        <v>55855</v>
      </c>
      <c r="Y197" s="6">
        <v>57255</v>
      </c>
      <c r="Z197" s="6">
        <v>58655</v>
      </c>
      <c r="AA197" s="6">
        <v>60055</v>
      </c>
      <c r="AB197" s="7"/>
      <c r="AC197" s="7"/>
      <c r="AD197" s="7"/>
      <c r="AE197" s="7"/>
      <c r="AF197" s="7"/>
    </row>
    <row r="198" spans="1:32" s="5" customFormat="1">
      <c r="A198" s="5">
        <v>1</v>
      </c>
      <c r="B198" s="6">
        <v>35104</v>
      </c>
      <c r="C198" s="6">
        <v>35989</v>
      </c>
      <c r="D198" s="6">
        <v>36875</v>
      </c>
      <c r="E198" s="6">
        <v>37761</v>
      </c>
      <c r="F198" s="6">
        <v>38646</v>
      </c>
      <c r="G198" s="6">
        <v>39532</v>
      </c>
      <c r="H198" s="6">
        <v>40418</v>
      </c>
      <c r="I198" s="6">
        <v>41303</v>
      </c>
      <c r="J198" s="6">
        <v>42190</v>
      </c>
      <c r="K198" s="6">
        <v>43075</v>
      </c>
      <c r="L198" s="6">
        <v>43960</v>
      </c>
      <c r="M198" s="6">
        <v>44847</v>
      </c>
      <c r="N198" s="6">
        <v>45732</v>
      </c>
      <c r="O198" s="6">
        <v>46617</v>
      </c>
      <c r="P198" s="6">
        <v>47504</v>
      </c>
      <c r="Q198" s="6">
        <v>48389</v>
      </c>
      <c r="R198" s="6">
        <v>49274</v>
      </c>
      <c r="S198" s="6">
        <v>50161</v>
      </c>
      <c r="T198" s="6">
        <v>50649</v>
      </c>
      <c r="U198" s="6">
        <v>51142</v>
      </c>
      <c r="V198" s="6">
        <v>51641</v>
      </c>
      <c r="W198" s="6">
        <v>52144</v>
      </c>
      <c r="X198" s="6">
        <v>52653</v>
      </c>
      <c r="Y198" s="6">
        <v>53953</v>
      </c>
      <c r="Z198" s="6">
        <v>55253</v>
      </c>
      <c r="AA198" s="6">
        <v>56553</v>
      </c>
      <c r="AB198" s="7"/>
      <c r="AC198" s="7"/>
      <c r="AD198" s="7"/>
      <c r="AE198" s="7"/>
      <c r="AF198" s="7"/>
    </row>
    <row r="199" spans="1:32" s="5" customFormat="1">
      <c r="A199" s="5">
        <v>2</v>
      </c>
      <c r="B199" s="6">
        <v>32051</v>
      </c>
      <c r="C199" s="6">
        <v>32849</v>
      </c>
      <c r="D199" s="6">
        <v>33675</v>
      </c>
      <c r="E199" s="6">
        <v>34473</v>
      </c>
      <c r="F199" s="6">
        <v>35299</v>
      </c>
      <c r="G199" s="6">
        <v>36096</v>
      </c>
      <c r="H199" s="6">
        <v>36922</v>
      </c>
      <c r="I199" s="6">
        <v>37720</v>
      </c>
      <c r="J199" s="6">
        <v>38546</v>
      </c>
      <c r="K199" s="6">
        <v>39344</v>
      </c>
      <c r="L199" s="6">
        <v>40171</v>
      </c>
      <c r="M199" s="6">
        <v>40967</v>
      </c>
      <c r="N199" s="6">
        <v>41794</v>
      </c>
      <c r="O199" s="6">
        <v>42591</v>
      </c>
      <c r="P199" s="6">
        <v>43418</v>
      </c>
      <c r="Q199" s="6">
        <v>44215</v>
      </c>
      <c r="R199" s="6">
        <v>45042</v>
      </c>
      <c r="S199" s="6">
        <v>45838</v>
      </c>
      <c r="T199" s="6">
        <v>46285</v>
      </c>
      <c r="U199" s="6">
        <v>46736</v>
      </c>
      <c r="V199" s="6">
        <v>47191</v>
      </c>
      <c r="W199" s="6">
        <v>47651</v>
      </c>
      <c r="X199" s="6">
        <v>48116</v>
      </c>
      <c r="Y199" s="6">
        <v>49316</v>
      </c>
      <c r="Z199" s="6">
        <v>50516</v>
      </c>
      <c r="AA199" s="6">
        <v>51716</v>
      </c>
      <c r="AB199" s="7"/>
      <c r="AC199" s="7"/>
      <c r="AD199" s="7"/>
      <c r="AE199" s="7"/>
      <c r="AF199" s="7"/>
    </row>
    <row r="200" spans="1:32" s="5" customFormat="1">
      <c r="A200" s="5">
        <v>3</v>
      </c>
      <c r="B200" s="6">
        <v>30623</v>
      </c>
      <c r="C200" s="6">
        <v>31272</v>
      </c>
      <c r="D200" s="6">
        <v>32099</v>
      </c>
      <c r="E200" s="6">
        <v>32896</v>
      </c>
      <c r="F200" s="6">
        <v>33723</v>
      </c>
      <c r="G200" s="6">
        <v>34520</v>
      </c>
      <c r="H200" s="6">
        <v>35347</v>
      </c>
      <c r="I200" s="6">
        <v>36143</v>
      </c>
      <c r="J200" s="6">
        <v>36970</v>
      </c>
      <c r="K200" s="6">
        <v>37767</v>
      </c>
      <c r="L200" s="6">
        <v>38594</v>
      </c>
      <c r="M200" s="6">
        <v>39392</v>
      </c>
      <c r="N200" s="6">
        <v>40218</v>
      </c>
      <c r="O200" s="6">
        <v>41015</v>
      </c>
      <c r="P200" s="6">
        <v>41841</v>
      </c>
      <c r="Q200" s="6">
        <v>42639</v>
      </c>
      <c r="R200" s="6">
        <v>43465</v>
      </c>
      <c r="S200" s="6">
        <v>44263</v>
      </c>
      <c r="T200" s="6">
        <v>44694</v>
      </c>
      <c r="U200" s="6">
        <v>45130</v>
      </c>
      <c r="V200" s="6">
        <v>45570</v>
      </c>
      <c r="W200" s="6">
        <v>46015</v>
      </c>
      <c r="X200" s="6">
        <v>46464</v>
      </c>
      <c r="Y200" s="6">
        <v>47564</v>
      </c>
      <c r="Z200" s="6">
        <v>48664</v>
      </c>
      <c r="AA200" s="6">
        <v>49764</v>
      </c>
      <c r="AB200" s="7"/>
      <c r="AC200" s="7"/>
      <c r="AD200" s="7"/>
      <c r="AE200" s="7"/>
      <c r="AF200" s="7"/>
    </row>
    <row r="201" spans="1:32" s="12" customFormat="1">
      <c r="A201" s="2"/>
      <c r="B201" s="3" t="s">
        <v>65</v>
      </c>
      <c r="C201" s="3" t="s">
        <v>66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</row>
    <row r="202" spans="1:32" s="5" customFormat="1">
      <c r="A202" s="5">
        <v>8</v>
      </c>
      <c r="B202" s="29">
        <v>43017</v>
      </c>
      <c r="C202" s="29">
        <v>44198</v>
      </c>
      <c r="D202" s="29">
        <v>45379</v>
      </c>
      <c r="E202" s="29">
        <v>46658</v>
      </c>
      <c r="F202" s="29">
        <v>47938</v>
      </c>
      <c r="G202" s="29">
        <v>49216</v>
      </c>
      <c r="H202" s="29">
        <v>50497</v>
      </c>
      <c r="I202" s="29">
        <v>51775</v>
      </c>
      <c r="J202" s="29">
        <v>53055</v>
      </c>
      <c r="K202" s="29">
        <v>54334</v>
      </c>
      <c r="L202" s="29">
        <v>55614</v>
      </c>
      <c r="M202" s="29">
        <v>56892</v>
      </c>
      <c r="N202" s="29">
        <v>58173</v>
      </c>
      <c r="O202" s="29">
        <v>59451</v>
      </c>
      <c r="P202" s="29">
        <v>60731</v>
      </c>
      <c r="Q202" s="29">
        <v>62010</v>
      </c>
      <c r="R202" s="29">
        <v>63290</v>
      </c>
      <c r="S202" s="29">
        <v>64569</v>
      </c>
      <c r="T202" s="29">
        <v>65265</v>
      </c>
      <c r="U202" s="29">
        <v>65968</v>
      </c>
      <c r="V202" s="29">
        <v>66628</v>
      </c>
      <c r="W202" s="29">
        <v>67294</v>
      </c>
      <c r="X202" s="29">
        <v>67967</v>
      </c>
      <c r="Y202" s="29">
        <v>68018</v>
      </c>
      <c r="Z202" s="29">
        <v>68070</v>
      </c>
      <c r="AA202" s="29">
        <v>68698</v>
      </c>
      <c r="AB202" s="29">
        <v>68698</v>
      </c>
      <c r="AC202" s="29">
        <v>68750</v>
      </c>
      <c r="AD202" s="29">
        <v>68750</v>
      </c>
      <c r="AE202" s="29">
        <v>68750</v>
      </c>
      <c r="AF202" s="29">
        <v>69385</v>
      </c>
    </row>
    <row r="203" spans="1:32" s="5" customFormat="1">
      <c r="A203" s="5">
        <v>7</v>
      </c>
      <c r="B203" s="29">
        <v>39819</v>
      </c>
      <c r="C203" s="29">
        <v>40705</v>
      </c>
      <c r="D203" s="29">
        <v>41591</v>
      </c>
      <c r="E203" s="29">
        <v>42550</v>
      </c>
      <c r="F203" s="29">
        <v>43509</v>
      </c>
      <c r="G203" s="29">
        <v>44469</v>
      </c>
      <c r="H203" s="29">
        <v>45428</v>
      </c>
      <c r="I203" s="29">
        <v>46388</v>
      </c>
      <c r="J203" s="29">
        <v>47348</v>
      </c>
      <c r="K203" s="29">
        <v>48307</v>
      </c>
      <c r="L203" s="29">
        <v>49265</v>
      </c>
      <c r="M203" s="29">
        <v>50226</v>
      </c>
      <c r="N203" s="29">
        <v>51185</v>
      </c>
      <c r="O203" s="29">
        <v>52144</v>
      </c>
      <c r="P203" s="29">
        <v>53105</v>
      </c>
      <c r="Q203" s="29">
        <v>54063</v>
      </c>
      <c r="R203" s="29">
        <v>55023</v>
      </c>
      <c r="S203" s="29">
        <v>55983</v>
      </c>
      <c r="T203" s="29">
        <v>56575</v>
      </c>
      <c r="U203" s="29">
        <v>57172</v>
      </c>
      <c r="V203" s="29">
        <v>57744</v>
      </c>
      <c r="W203" s="29">
        <v>58321</v>
      </c>
      <c r="X203" s="29">
        <v>58903</v>
      </c>
      <c r="Y203" s="29">
        <v>58948</v>
      </c>
      <c r="Z203" s="29">
        <v>58993</v>
      </c>
      <c r="AA203" s="29">
        <v>59538</v>
      </c>
      <c r="AB203" s="29">
        <v>59538</v>
      </c>
      <c r="AC203" s="29">
        <v>59583</v>
      </c>
      <c r="AD203" s="29">
        <v>59583</v>
      </c>
      <c r="AE203" s="29">
        <v>59583</v>
      </c>
      <c r="AF203" s="29">
        <v>60133</v>
      </c>
    </row>
    <row r="204" spans="1:32" s="5" customFormat="1">
      <c r="A204" s="5">
        <v>1</v>
      </c>
      <c r="B204" s="29">
        <v>36621</v>
      </c>
      <c r="C204" s="29">
        <v>37506</v>
      </c>
      <c r="D204" s="29">
        <v>38392</v>
      </c>
      <c r="E204" s="29">
        <v>39352</v>
      </c>
      <c r="F204" s="29">
        <v>40310</v>
      </c>
      <c r="G204" s="29">
        <v>41300</v>
      </c>
      <c r="H204" s="29">
        <v>42230</v>
      </c>
      <c r="I204" s="29">
        <v>43189</v>
      </c>
      <c r="J204" s="29">
        <v>44149</v>
      </c>
      <c r="K204" s="29">
        <v>45108</v>
      </c>
      <c r="L204" s="29">
        <v>46067</v>
      </c>
      <c r="M204" s="29">
        <v>47028</v>
      </c>
      <c r="N204" s="29">
        <v>47987</v>
      </c>
      <c r="O204" s="29">
        <v>48946</v>
      </c>
      <c r="P204" s="29">
        <v>49907</v>
      </c>
      <c r="Q204" s="29">
        <v>50865</v>
      </c>
      <c r="R204" s="29">
        <v>51824</v>
      </c>
      <c r="S204" s="29">
        <v>52785</v>
      </c>
      <c r="T204" s="29">
        <v>53347</v>
      </c>
      <c r="U204" s="29">
        <v>53914</v>
      </c>
      <c r="V204" s="29">
        <v>54453</v>
      </c>
      <c r="W204" s="29">
        <v>54997</v>
      </c>
      <c r="X204" s="29">
        <v>55548</v>
      </c>
      <c r="Y204" s="29">
        <v>55590</v>
      </c>
      <c r="Z204" s="29">
        <v>55632</v>
      </c>
      <c r="AA204" s="29">
        <v>56145</v>
      </c>
      <c r="AB204" s="29">
        <v>56145</v>
      </c>
      <c r="AC204" s="29">
        <v>56188</v>
      </c>
      <c r="AD204" s="29">
        <v>56188</v>
      </c>
      <c r="AE204" s="29">
        <v>56188</v>
      </c>
      <c r="AF204" s="29">
        <v>56707</v>
      </c>
    </row>
    <row r="205" spans="1:32" s="5" customFormat="1">
      <c r="A205" s="5">
        <v>2</v>
      </c>
      <c r="B205" s="29">
        <v>33422</v>
      </c>
      <c r="C205" s="29">
        <v>34220</v>
      </c>
      <c r="D205" s="29">
        <v>35046</v>
      </c>
      <c r="E205" s="29">
        <v>35910</v>
      </c>
      <c r="F205" s="29">
        <v>36805</v>
      </c>
      <c r="G205" s="29">
        <v>37669</v>
      </c>
      <c r="H205" s="29">
        <v>38563</v>
      </c>
      <c r="I205" s="29">
        <v>39428</v>
      </c>
      <c r="J205" s="29">
        <v>40323</v>
      </c>
      <c r="K205" s="29">
        <v>41187</v>
      </c>
      <c r="L205" s="29">
        <v>42083</v>
      </c>
      <c r="M205" s="29">
        <v>42945</v>
      </c>
      <c r="N205" s="29">
        <v>43841</v>
      </c>
      <c r="O205" s="29">
        <v>44705</v>
      </c>
      <c r="P205" s="29">
        <v>45601</v>
      </c>
      <c r="Q205" s="29">
        <v>46464</v>
      </c>
      <c r="R205" s="29">
        <v>47360</v>
      </c>
      <c r="S205" s="29">
        <v>48222</v>
      </c>
      <c r="T205" s="29">
        <v>48738</v>
      </c>
      <c r="U205" s="29">
        <v>49256</v>
      </c>
      <c r="V205" s="29">
        <v>49748</v>
      </c>
      <c r="W205" s="29">
        <v>50245</v>
      </c>
      <c r="X205" s="29">
        <v>50748</v>
      </c>
      <c r="Y205" s="29">
        <v>50787</v>
      </c>
      <c r="Z205" s="29">
        <v>50825</v>
      </c>
      <c r="AA205" s="29">
        <v>51293</v>
      </c>
      <c r="AB205" s="29">
        <v>51293</v>
      </c>
      <c r="AC205" s="29">
        <v>51333</v>
      </c>
      <c r="AD205" s="29">
        <v>51333</v>
      </c>
      <c r="AE205" s="29">
        <v>51333</v>
      </c>
      <c r="AF205" s="29">
        <v>51807</v>
      </c>
    </row>
    <row r="206" spans="1:32" s="5" customFormat="1">
      <c r="A206" s="5">
        <v>3</v>
      </c>
      <c r="B206" s="29">
        <v>31983</v>
      </c>
      <c r="C206" s="29">
        <v>32632</v>
      </c>
      <c r="D206" s="29">
        <v>33460</v>
      </c>
      <c r="E206" s="29">
        <v>34310</v>
      </c>
      <c r="F206" s="29">
        <v>35206</v>
      </c>
      <c r="G206" s="29">
        <v>36070</v>
      </c>
      <c r="H206" s="29">
        <v>36965</v>
      </c>
      <c r="I206" s="29">
        <v>37828</v>
      </c>
      <c r="J206" s="29">
        <v>38724</v>
      </c>
      <c r="K206" s="29">
        <v>39587</v>
      </c>
      <c r="L206" s="29">
        <v>40483</v>
      </c>
      <c r="M206" s="29">
        <v>41347</v>
      </c>
      <c r="N206" s="29">
        <v>42242</v>
      </c>
      <c r="O206" s="29">
        <v>43106</v>
      </c>
      <c r="P206" s="29">
        <v>44001</v>
      </c>
      <c r="Q206" s="29">
        <v>44865</v>
      </c>
      <c r="R206" s="29">
        <v>45760</v>
      </c>
      <c r="S206" s="29">
        <v>46624</v>
      </c>
      <c r="T206" s="29">
        <v>47124</v>
      </c>
      <c r="U206" s="29">
        <v>47627</v>
      </c>
      <c r="V206" s="29">
        <v>48103</v>
      </c>
      <c r="W206" s="29">
        <v>48584</v>
      </c>
      <c r="X206" s="29">
        <v>49070</v>
      </c>
      <c r="Y206" s="29">
        <v>49107</v>
      </c>
      <c r="Z206" s="29">
        <v>49144</v>
      </c>
      <c r="AA206" s="29">
        <v>49598</v>
      </c>
      <c r="AB206" s="29">
        <v>49598</v>
      </c>
      <c r="AC206" s="29">
        <v>49636</v>
      </c>
      <c r="AD206" s="29">
        <v>49636</v>
      </c>
      <c r="AE206" s="29">
        <v>49636</v>
      </c>
      <c r="AF206" s="29">
        <v>50094</v>
      </c>
    </row>
    <row r="207" spans="1:32" s="12" customFormat="1">
      <c r="A207" s="2"/>
      <c r="B207" s="3">
        <v>2104</v>
      </c>
      <c r="C207" s="3" t="s">
        <v>67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</row>
    <row r="208" spans="1:32" s="5" customFormat="1">
      <c r="A208" s="5">
        <v>8</v>
      </c>
      <c r="B208" s="41">
        <v>42542</v>
      </c>
      <c r="C208" s="41">
        <v>43807</v>
      </c>
      <c r="D208" s="41">
        <v>45072</v>
      </c>
      <c r="E208" s="41">
        <v>46338</v>
      </c>
      <c r="F208" s="41">
        <v>47603</v>
      </c>
      <c r="G208" s="41">
        <v>48867</v>
      </c>
      <c r="H208" s="41">
        <v>50132</v>
      </c>
      <c r="I208" s="41">
        <v>51398</v>
      </c>
      <c r="J208" s="41">
        <v>52663</v>
      </c>
      <c r="K208" s="41">
        <v>53928</v>
      </c>
      <c r="L208" s="41">
        <v>55193</v>
      </c>
      <c r="M208" s="41">
        <v>56459</v>
      </c>
      <c r="N208" s="41">
        <v>57724</v>
      </c>
      <c r="O208" s="41">
        <v>58989</v>
      </c>
      <c r="P208" s="41">
        <v>60254</v>
      </c>
      <c r="Q208" s="41">
        <v>61520</v>
      </c>
      <c r="R208" s="41">
        <v>62784</v>
      </c>
      <c r="S208" s="41">
        <v>64049</v>
      </c>
      <c r="T208" s="41">
        <v>64687</v>
      </c>
      <c r="U208" s="41">
        <v>65337</v>
      </c>
      <c r="V208" s="41">
        <v>65991</v>
      </c>
      <c r="W208" s="41">
        <v>66651</v>
      </c>
      <c r="X208" s="41">
        <v>67367</v>
      </c>
      <c r="Y208" s="16"/>
      <c r="Z208" s="16"/>
      <c r="AA208" s="16"/>
      <c r="AB208" s="16"/>
      <c r="AC208" s="16"/>
      <c r="AD208" s="16"/>
      <c r="AE208" s="16"/>
      <c r="AF208" s="16"/>
    </row>
    <row r="209" spans="1:37" s="5" customFormat="1">
      <c r="A209" s="5">
        <v>7</v>
      </c>
      <c r="B209" s="41">
        <v>39379</v>
      </c>
      <c r="C209" s="41">
        <v>40329</v>
      </c>
      <c r="D209" s="41">
        <v>41276</v>
      </c>
      <c r="E209" s="41">
        <v>42225</v>
      </c>
      <c r="F209" s="41">
        <v>43147</v>
      </c>
      <c r="G209" s="41">
        <v>44123</v>
      </c>
      <c r="H209" s="41">
        <v>45072</v>
      </c>
      <c r="I209" s="41">
        <v>46021</v>
      </c>
      <c r="J209" s="41">
        <v>46970</v>
      </c>
      <c r="K209" s="41">
        <v>47918</v>
      </c>
      <c r="L209" s="41">
        <v>48867</v>
      </c>
      <c r="M209" s="41">
        <v>49817</v>
      </c>
      <c r="N209" s="41">
        <v>50765</v>
      </c>
      <c r="O209" s="41">
        <v>51714</v>
      </c>
      <c r="P209" s="41">
        <v>52663</v>
      </c>
      <c r="Q209" s="41">
        <v>53612</v>
      </c>
      <c r="R209" s="41">
        <v>54561</v>
      </c>
      <c r="S209" s="41">
        <v>55510</v>
      </c>
      <c r="T209" s="41">
        <v>56065</v>
      </c>
      <c r="U209" s="41">
        <v>56625</v>
      </c>
      <c r="V209" s="41">
        <v>57192</v>
      </c>
      <c r="W209" s="41">
        <v>57764</v>
      </c>
      <c r="X209" s="41">
        <v>58391</v>
      </c>
      <c r="Y209" s="16"/>
      <c r="Z209" s="16"/>
      <c r="AA209" s="16"/>
      <c r="AB209" s="16"/>
      <c r="AC209" s="16"/>
      <c r="AD209" s="16"/>
      <c r="AE209" s="16"/>
      <c r="AF209" s="16"/>
    </row>
    <row r="210" spans="1:37" s="5" customFormat="1">
      <c r="A210" s="5">
        <v>1</v>
      </c>
      <c r="B210" s="41">
        <v>36215</v>
      </c>
      <c r="C210" s="41">
        <v>37164</v>
      </c>
      <c r="D210" s="41">
        <v>38144</v>
      </c>
      <c r="E210" s="41">
        <v>39062</v>
      </c>
      <c r="F210" s="41">
        <v>40011</v>
      </c>
      <c r="G210" s="41">
        <v>40960</v>
      </c>
      <c r="H210" s="41">
        <v>41909</v>
      </c>
      <c r="I210" s="41">
        <v>42858</v>
      </c>
      <c r="J210" s="41">
        <v>43807</v>
      </c>
      <c r="K210" s="41">
        <v>44756</v>
      </c>
      <c r="L210" s="41">
        <v>45704</v>
      </c>
      <c r="M210" s="41">
        <v>46654</v>
      </c>
      <c r="N210" s="41">
        <v>47603</v>
      </c>
      <c r="O210" s="41">
        <v>48551</v>
      </c>
      <c r="P210" s="41">
        <v>49501</v>
      </c>
      <c r="Q210" s="41">
        <v>50449</v>
      </c>
      <c r="R210" s="41">
        <v>51398</v>
      </c>
      <c r="S210" s="41">
        <v>52348</v>
      </c>
      <c r="T210" s="41">
        <v>52871</v>
      </c>
      <c r="U210" s="41">
        <v>53399</v>
      </c>
      <c r="V210" s="41">
        <v>53932</v>
      </c>
      <c r="W210" s="41">
        <v>54472</v>
      </c>
      <c r="X210" s="41">
        <v>55067</v>
      </c>
      <c r="Y210" s="16"/>
      <c r="Z210" s="16"/>
      <c r="AA210" s="16"/>
      <c r="AB210" s="16"/>
      <c r="AC210" s="16"/>
      <c r="AD210" s="16"/>
      <c r="AE210" s="16"/>
      <c r="AF210" s="16"/>
    </row>
    <row r="211" spans="1:37" s="5" customFormat="1">
      <c r="A211" s="5">
        <v>2</v>
      </c>
      <c r="B211" s="41">
        <v>33053</v>
      </c>
      <c r="C211" s="41">
        <v>33907</v>
      </c>
      <c r="D211" s="41">
        <v>34792</v>
      </c>
      <c r="E211" s="41">
        <v>35647</v>
      </c>
      <c r="F211" s="41">
        <v>36532</v>
      </c>
      <c r="G211" s="41">
        <v>37387</v>
      </c>
      <c r="H211" s="41">
        <v>38271</v>
      </c>
      <c r="I211" s="41">
        <v>39126</v>
      </c>
      <c r="J211" s="41">
        <v>40011</v>
      </c>
      <c r="K211" s="41">
        <v>40865</v>
      </c>
      <c r="L211" s="41">
        <v>41751</v>
      </c>
      <c r="M211" s="41">
        <v>42605</v>
      </c>
      <c r="N211" s="41">
        <v>43491</v>
      </c>
      <c r="O211" s="41">
        <v>44345</v>
      </c>
      <c r="P211" s="41">
        <v>45230</v>
      </c>
      <c r="Q211" s="41">
        <v>46084</v>
      </c>
      <c r="R211" s="41">
        <v>46970</v>
      </c>
      <c r="S211" s="41">
        <v>47823</v>
      </c>
      <c r="T211" s="41">
        <v>48302</v>
      </c>
      <c r="U211" s="41">
        <v>48785</v>
      </c>
      <c r="V211" s="41">
        <v>49272</v>
      </c>
      <c r="W211" s="41">
        <v>49765</v>
      </c>
      <c r="X211" s="41">
        <v>50314</v>
      </c>
      <c r="Y211" s="16"/>
      <c r="Z211" s="16"/>
      <c r="AA211" s="16"/>
      <c r="AB211" s="16"/>
      <c r="AC211" s="16"/>
      <c r="AD211" s="16"/>
      <c r="AE211" s="16"/>
      <c r="AF211" s="16"/>
    </row>
    <row r="212" spans="1:37" s="5" customFormat="1">
      <c r="A212" s="5">
        <v>3</v>
      </c>
      <c r="B212" s="41">
        <v>31630</v>
      </c>
      <c r="C212" s="41">
        <v>32326</v>
      </c>
      <c r="D212" s="41">
        <v>33211</v>
      </c>
      <c r="E212" s="41">
        <v>34065</v>
      </c>
      <c r="F212" s="41">
        <v>34951</v>
      </c>
      <c r="G212" s="41">
        <v>35804</v>
      </c>
      <c r="H212" s="41">
        <v>36691</v>
      </c>
      <c r="I212" s="41">
        <v>37544</v>
      </c>
      <c r="J212" s="41">
        <v>38430</v>
      </c>
      <c r="K212" s="41">
        <v>39283</v>
      </c>
      <c r="L212" s="41">
        <v>40169</v>
      </c>
      <c r="M212" s="41">
        <v>41024</v>
      </c>
      <c r="N212" s="41">
        <v>41909</v>
      </c>
      <c r="O212" s="41">
        <v>42764</v>
      </c>
      <c r="P212" s="41">
        <v>43649</v>
      </c>
      <c r="Q212" s="41">
        <v>44503</v>
      </c>
      <c r="R212" s="41">
        <v>45388</v>
      </c>
      <c r="S212" s="41">
        <v>46243</v>
      </c>
      <c r="T212" s="41">
        <v>46705</v>
      </c>
      <c r="U212" s="41">
        <v>47172</v>
      </c>
      <c r="V212" s="41">
        <v>47643</v>
      </c>
      <c r="W212" s="41">
        <v>48188</v>
      </c>
      <c r="X212" s="41">
        <v>48650</v>
      </c>
      <c r="Y212" s="16"/>
      <c r="Z212" s="16"/>
      <c r="AA212" s="16"/>
      <c r="AB212" s="16"/>
      <c r="AC212" s="16"/>
      <c r="AD212" s="16"/>
      <c r="AE212" s="16"/>
      <c r="AF212" s="16"/>
    </row>
    <row r="213" spans="1:37" s="12" customFormat="1">
      <c r="A213" s="2"/>
      <c r="B213" s="3">
        <v>2105</v>
      </c>
      <c r="C213" s="3" t="s">
        <v>68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</row>
    <row r="214" spans="1:37" s="5" customFormat="1">
      <c r="A214" s="5">
        <v>8</v>
      </c>
      <c r="B214" s="6">
        <v>41158</v>
      </c>
      <c r="C214" s="6">
        <v>42340</v>
      </c>
      <c r="D214" s="6">
        <v>43520</v>
      </c>
      <c r="E214" s="6">
        <v>44702</v>
      </c>
      <c r="F214" s="6">
        <v>45882</v>
      </c>
      <c r="G214" s="6">
        <v>47063</v>
      </c>
      <c r="H214" s="6">
        <v>48244</v>
      </c>
      <c r="I214" s="6">
        <v>49424</v>
      </c>
      <c r="J214" s="6">
        <v>50606</v>
      </c>
      <c r="K214" s="6">
        <v>51786</v>
      </c>
      <c r="L214" s="6">
        <v>52968</v>
      </c>
      <c r="M214" s="6">
        <v>54148</v>
      </c>
      <c r="N214" s="6">
        <v>55330</v>
      </c>
      <c r="O214" s="6">
        <v>56510</v>
      </c>
      <c r="P214" s="6">
        <v>57691</v>
      </c>
      <c r="Q214" s="6">
        <v>58872</v>
      </c>
      <c r="R214" s="6">
        <v>60053</v>
      </c>
      <c r="S214" s="6">
        <v>61234</v>
      </c>
      <c r="T214" s="6">
        <v>62232</v>
      </c>
      <c r="U214" s="6">
        <v>62836</v>
      </c>
      <c r="V214" s="6">
        <v>63446</v>
      </c>
      <c r="W214" s="6">
        <v>64062</v>
      </c>
      <c r="X214" s="6">
        <v>64684</v>
      </c>
      <c r="Y214" s="6">
        <v>64684</v>
      </c>
      <c r="Z214" s="6">
        <v>64864</v>
      </c>
      <c r="AA214" s="6">
        <v>65084</v>
      </c>
      <c r="AB214" s="6">
        <v>65084</v>
      </c>
      <c r="AC214" s="6">
        <v>65084</v>
      </c>
      <c r="AD214" s="6">
        <v>65084</v>
      </c>
      <c r="AE214" s="6">
        <v>65084</v>
      </c>
      <c r="AF214" s="6">
        <v>65084</v>
      </c>
    </row>
    <row r="215" spans="1:37" s="5" customFormat="1">
      <c r="A215" s="5">
        <v>7</v>
      </c>
      <c r="B215" s="6">
        <v>38206</v>
      </c>
      <c r="C215" s="6">
        <v>39092</v>
      </c>
      <c r="D215" s="6">
        <v>39978</v>
      </c>
      <c r="E215" s="6">
        <v>40863</v>
      </c>
      <c r="F215" s="6">
        <v>41749</v>
      </c>
      <c r="G215" s="6">
        <v>42635</v>
      </c>
      <c r="H215" s="6">
        <v>43520</v>
      </c>
      <c r="I215" s="6">
        <v>44406</v>
      </c>
      <c r="J215" s="6">
        <v>45292</v>
      </c>
      <c r="K215" s="6">
        <v>46177</v>
      </c>
      <c r="L215" s="6">
        <v>47063</v>
      </c>
      <c r="M215" s="6">
        <v>47949</v>
      </c>
      <c r="N215" s="6">
        <v>48834</v>
      </c>
      <c r="O215" s="6">
        <v>49720</v>
      </c>
      <c r="P215" s="6">
        <v>50606</v>
      </c>
      <c r="Q215" s="6">
        <v>51491</v>
      </c>
      <c r="R215" s="6">
        <v>52377</v>
      </c>
      <c r="S215" s="6">
        <v>53263</v>
      </c>
      <c r="T215" s="6">
        <v>54181</v>
      </c>
      <c r="U215" s="6">
        <v>54704</v>
      </c>
      <c r="V215" s="6">
        <v>55233</v>
      </c>
      <c r="W215" s="6">
        <v>55767</v>
      </c>
      <c r="X215" s="6">
        <v>56305</v>
      </c>
      <c r="Y215" s="6">
        <v>56305</v>
      </c>
      <c r="Z215" s="6">
        <v>56305</v>
      </c>
      <c r="AA215" s="6">
        <v>56705</v>
      </c>
      <c r="AB215" s="6">
        <v>56705</v>
      </c>
      <c r="AC215" s="6">
        <v>56705</v>
      </c>
      <c r="AD215" s="6">
        <v>56705</v>
      </c>
      <c r="AE215" s="6">
        <v>56705</v>
      </c>
      <c r="AF215" s="6">
        <v>56705</v>
      </c>
    </row>
    <row r="216" spans="1:37" s="5" customFormat="1">
      <c r="A216" s="5">
        <v>1</v>
      </c>
      <c r="B216" s="6">
        <v>35254</v>
      </c>
      <c r="C216" s="6">
        <v>36139</v>
      </c>
      <c r="D216" s="6">
        <v>37025</v>
      </c>
      <c r="E216" s="6">
        <v>37911</v>
      </c>
      <c r="F216" s="6">
        <v>38796</v>
      </c>
      <c r="G216" s="6">
        <v>39683</v>
      </c>
      <c r="H216" s="6">
        <v>40568</v>
      </c>
      <c r="I216" s="6">
        <v>41453</v>
      </c>
      <c r="J216" s="6">
        <v>42340</v>
      </c>
      <c r="K216" s="6">
        <v>43225</v>
      </c>
      <c r="L216" s="6">
        <v>44110</v>
      </c>
      <c r="M216" s="6">
        <v>44997</v>
      </c>
      <c r="N216" s="6">
        <v>45882</v>
      </c>
      <c r="O216" s="6">
        <v>46767</v>
      </c>
      <c r="P216" s="6">
        <v>47654</v>
      </c>
      <c r="Q216" s="6">
        <v>48539</v>
      </c>
      <c r="R216" s="6">
        <v>49424</v>
      </c>
      <c r="S216" s="6">
        <v>50311</v>
      </c>
      <c r="T216" s="6">
        <v>51200</v>
      </c>
      <c r="U216" s="6">
        <v>51692</v>
      </c>
      <c r="V216" s="6">
        <v>52191</v>
      </c>
      <c r="W216" s="6">
        <v>52694</v>
      </c>
      <c r="X216" s="6">
        <v>53203</v>
      </c>
      <c r="Y216" s="6">
        <v>53203</v>
      </c>
      <c r="Z216" s="6">
        <v>53203</v>
      </c>
      <c r="AA216" s="6">
        <v>53603</v>
      </c>
      <c r="AB216" s="6">
        <v>53603</v>
      </c>
      <c r="AC216" s="6">
        <v>53603</v>
      </c>
      <c r="AD216" s="6">
        <v>53603</v>
      </c>
      <c r="AE216" s="6">
        <v>53603</v>
      </c>
      <c r="AF216" s="6">
        <v>53603</v>
      </c>
    </row>
    <row r="217" spans="1:37" s="5" customFormat="1">
      <c r="A217" s="5">
        <v>2</v>
      </c>
      <c r="B217" s="6">
        <v>32302</v>
      </c>
      <c r="C217" s="6">
        <v>33099</v>
      </c>
      <c r="D217" s="6">
        <v>33925</v>
      </c>
      <c r="E217" s="6">
        <v>34723</v>
      </c>
      <c r="F217" s="6">
        <v>35549</v>
      </c>
      <c r="G217" s="6">
        <v>36346</v>
      </c>
      <c r="H217" s="6">
        <v>37172</v>
      </c>
      <c r="I217" s="6">
        <v>37970</v>
      </c>
      <c r="J217" s="6">
        <v>38796</v>
      </c>
      <c r="K217" s="6">
        <v>39594</v>
      </c>
      <c r="L217" s="6">
        <v>40421</v>
      </c>
      <c r="M217" s="6">
        <v>41217</v>
      </c>
      <c r="N217" s="6">
        <v>42045</v>
      </c>
      <c r="O217" s="6">
        <v>42841</v>
      </c>
      <c r="P217" s="6">
        <v>43668</v>
      </c>
      <c r="Q217" s="6">
        <v>44465</v>
      </c>
      <c r="R217" s="6">
        <v>45292</v>
      </c>
      <c r="S217" s="6">
        <v>46088</v>
      </c>
      <c r="T217" s="6">
        <v>46935</v>
      </c>
      <c r="U217" s="6">
        <v>47386</v>
      </c>
      <c r="V217" s="6">
        <v>47841</v>
      </c>
      <c r="W217" s="6">
        <v>48301</v>
      </c>
      <c r="X217" s="6">
        <v>48766</v>
      </c>
      <c r="Y217" s="6">
        <v>48766</v>
      </c>
      <c r="Z217" s="6">
        <v>48766</v>
      </c>
      <c r="AA217" s="6">
        <v>49166</v>
      </c>
      <c r="AB217" s="6">
        <v>49166</v>
      </c>
      <c r="AC217" s="6">
        <v>49166</v>
      </c>
      <c r="AD217" s="6">
        <v>49166</v>
      </c>
      <c r="AE217" s="6">
        <v>49166</v>
      </c>
      <c r="AF217" s="6">
        <v>49166</v>
      </c>
    </row>
    <row r="218" spans="1:37" s="5" customFormat="1">
      <c r="A218" s="5">
        <v>3</v>
      </c>
      <c r="B218" s="6">
        <v>30973</v>
      </c>
      <c r="C218" s="6">
        <v>31622</v>
      </c>
      <c r="D218" s="6">
        <v>32450</v>
      </c>
      <c r="E218" s="6">
        <v>33246</v>
      </c>
      <c r="F218" s="6">
        <v>34073</v>
      </c>
      <c r="G218" s="6">
        <v>34870</v>
      </c>
      <c r="H218" s="6">
        <v>35697</v>
      </c>
      <c r="I218" s="6">
        <v>36493</v>
      </c>
      <c r="J218" s="6">
        <v>37321</v>
      </c>
      <c r="K218" s="6">
        <v>38117</v>
      </c>
      <c r="L218" s="6">
        <v>38944</v>
      </c>
      <c r="M218" s="6">
        <v>39742</v>
      </c>
      <c r="N218" s="6">
        <v>40568</v>
      </c>
      <c r="O218" s="6">
        <v>41365</v>
      </c>
      <c r="P218" s="6">
        <v>42192</v>
      </c>
      <c r="Q218" s="6">
        <v>42989</v>
      </c>
      <c r="R218" s="6">
        <v>43815</v>
      </c>
      <c r="S218" s="6">
        <v>44613</v>
      </c>
      <c r="T218" s="6">
        <v>45444</v>
      </c>
      <c r="U218" s="6">
        <v>45880</v>
      </c>
      <c r="V218" s="6">
        <v>46320</v>
      </c>
      <c r="W218" s="6">
        <v>46765</v>
      </c>
      <c r="X218" s="6">
        <v>47214</v>
      </c>
      <c r="Y218" s="6">
        <v>47214</v>
      </c>
      <c r="Z218" s="6">
        <v>47214</v>
      </c>
      <c r="AA218" s="6">
        <v>47614</v>
      </c>
      <c r="AB218" s="6">
        <v>47614</v>
      </c>
      <c r="AC218" s="6">
        <v>47614</v>
      </c>
      <c r="AD218" s="6">
        <v>47614</v>
      </c>
      <c r="AE218" s="6">
        <v>47614</v>
      </c>
      <c r="AF218" s="6">
        <v>47614</v>
      </c>
    </row>
    <row r="219" spans="1:37" s="12" customFormat="1">
      <c r="A219" s="2"/>
      <c r="B219" s="3" t="s">
        <v>69</v>
      </c>
      <c r="C219" s="3" t="s">
        <v>70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 spans="1:37" s="5" customFormat="1">
      <c r="A220" s="5">
        <v>8</v>
      </c>
      <c r="B220" s="33">
        <v>41672</v>
      </c>
      <c r="C220" s="33">
        <v>42936</v>
      </c>
      <c r="D220" s="33">
        <v>44201</v>
      </c>
      <c r="E220" s="33">
        <v>45470</v>
      </c>
      <c r="F220" s="33">
        <v>46740</v>
      </c>
      <c r="G220" s="33">
        <v>48007</v>
      </c>
      <c r="H220" s="33">
        <v>49289</v>
      </c>
      <c r="I220" s="33">
        <v>50559</v>
      </c>
      <c r="J220" s="33">
        <v>51826</v>
      </c>
      <c r="K220" s="33">
        <v>53094</v>
      </c>
      <c r="L220" s="33">
        <v>54363</v>
      </c>
      <c r="M220" s="33">
        <v>55643</v>
      </c>
      <c r="N220" s="33">
        <v>56922</v>
      </c>
      <c r="O220" s="33">
        <v>58178</v>
      </c>
      <c r="P220" s="33">
        <v>59448</v>
      </c>
      <c r="Q220" s="33">
        <v>60718</v>
      </c>
      <c r="R220" s="33">
        <v>61984</v>
      </c>
      <c r="S220" s="33">
        <v>63253</v>
      </c>
      <c r="T220" s="33">
        <v>64527</v>
      </c>
      <c r="U220" s="33">
        <v>65087</v>
      </c>
      <c r="V220" s="33">
        <v>65219</v>
      </c>
      <c r="W220" s="33">
        <v>65978</v>
      </c>
      <c r="X220" s="33">
        <v>66090</v>
      </c>
      <c r="Y220" s="33">
        <v>67420</v>
      </c>
      <c r="Z220" s="33">
        <v>68664</v>
      </c>
      <c r="AA220" s="33">
        <v>69053</v>
      </c>
      <c r="AB220" s="33">
        <v>70297</v>
      </c>
      <c r="AC220" s="33">
        <v>70579</v>
      </c>
      <c r="AD220" s="33">
        <v>71823</v>
      </c>
      <c r="AE220" s="33">
        <v>72166</v>
      </c>
      <c r="AF220" s="33">
        <v>73410</v>
      </c>
      <c r="AG220" s="33">
        <v>73829</v>
      </c>
      <c r="AH220" s="33">
        <v>75073</v>
      </c>
      <c r="AI220" s="33">
        <v>76343</v>
      </c>
      <c r="AJ220" s="33">
        <v>77615</v>
      </c>
      <c r="AK220" s="33">
        <v>78743</v>
      </c>
    </row>
    <row r="221" spans="1:37" s="5" customFormat="1">
      <c r="A221" s="5">
        <v>7</v>
      </c>
      <c r="B221" s="33">
        <v>38823</v>
      </c>
      <c r="C221" s="33">
        <v>39777</v>
      </c>
      <c r="D221" s="33">
        <v>40732</v>
      </c>
      <c r="E221" s="33">
        <v>41682</v>
      </c>
      <c r="F221" s="33">
        <v>42636</v>
      </c>
      <c r="G221" s="33">
        <v>43589</v>
      </c>
      <c r="H221" s="33">
        <v>44545</v>
      </c>
      <c r="I221" s="33">
        <v>45499</v>
      </c>
      <c r="J221" s="33">
        <v>46452</v>
      </c>
      <c r="K221" s="33">
        <v>47401</v>
      </c>
      <c r="L221" s="33">
        <v>48357</v>
      </c>
      <c r="M221" s="33">
        <v>49316</v>
      </c>
      <c r="N221" s="33">
        <v>50269</v>
      </c>
      <c r="O221" s="33">
        <v>51223</v>
      </c>
      <c r="P221" s="33">
        <v>52175</v>
      </c>
      <c r="Q221" s="33">
        <v>53131</v>
      </c>
      <c r="R221" s="33">
        <v>54082</v>
      </c>
      <c r="S221" s="33">
        <v>55032</v>
      </c>
      <c r="T221" s="33">
        <v>55988</v>
      </c>
      <c r="U221" s="33">
        <v>56602</v>
      </c>
      <c r="V221" s="33">
        <v>56715</v>
      </c>
      <c r="W221" s="33">
        <v>57457</v>
      </c>
      <c r="X221" s="33">
        <v>57553</v>
      </c>
      <c r="Y221" s="33">
        <v>58871</v>
      </c>
      <c r="Z221" s="33">
        <v>59950</v>
      </c>
      <c r="AA221" s="33">
        <v>60503</v>
      </c>
      <c r="AB221" s="33">
        <v>61582</v>
      </c>
      <c r="AC221" s="33">
        <v>61842</v>
      </c>
      <c r="AD221" s="33">
        <v>62921</v>
      </c>
      <c r="AE221" s="33">
        <v>63235</v>
      </c>
      <c r="AF221" s="33">
        <v>64314</v>
      </c>
      <c r="AG221" s="33">
        <v>64695</v>
      </c>
      <c r="AH221" s="33">
        <v>65773</v>
      </c>
      <c r="AI221" s="33">
        <v>66873</v>
      </c>
      <c r="AJ221" s="33">
        <v>67976</v>
      </c>
      <c r="AK221" s="33">
        <v>68952</v>
      </c>
    </row>
    <row r="222" spans="1:37" s="5" customFormat="1">
      <c r="A222" s="5">
        <v>1</v>
      </c>
      <c r="B222" s="33">
        <v>35670</v>
      </c>
      <c r="C222" s="33">
        <v>36619</v>
      </c>
      <c r="D222" s="33">
        <v>37566</v>
      </c>
      <c r="E222" s="33">
        <v>38513</v>
      </c>
      <c r="F222" s="33">
        <v>39470</v>
      </c>
      <c r="G222" s="33">
        <v>40418</v>
      </c>
      <c r="H222" s="33">
        <v>41377</v>
      </c>
      <c r="I222" s="33">
        <v>42332</v>
      </c>
      <c r="J222" s="33">
        <v>43284</v>
      </c>
      <c r="K222" s="33">
        <v>44234</v>
      </c>
      <c r="L222" s="33">
        <v>45189</v>
      </c>
      <c r="M222" s="33">
        <v>46147</v>
      </c>
      <c r="N222" s="33">
        <v>47098</v>
      </c>
      <c r="O222" s="33">
        <v>48053</v>
      </c>
      <c r="P222" s="33">
        <v>49004</v>
      </c>
      <c r="Q222" s="33">
        <v>49963</v>
      </c>
      <c r="R222" s="33">
        <v>50912</v>
      </c>
      <c r="S222" s="33">
        <v>51860</v>
      </c>
      <c r="T222" s="33">
        <v>52818</v>
      </c>
      <c r="U222" s="33">
        <v>53450</v>
      </c>
      <c r="V222" s="33">
        <v>53557</v>
      </c>
      <c r="W222" s="33">
        <v>54293</v>
      </c>
      <c r="X222" s="33">
        <v>54385</v>
      </c>
      <c r="Y222" s="33">
        <v>55696</v>
      </c>
      <c r="Z222" s="33">
        <v>56714</v>
      </c>
      <c r="AA222" s="33">
        <v>57110</v>
      </c>
      <c r="AB222" s="33">
        <v>58128</v>
      </c>
      <c r="AC222" s="33">
        <v>58375</v>
      </c>
      <c r="AD222" s="33">
        <v>59392</v>
      </c>
      <c r="AE222" s="33">
        <v>59689</v>
      </c>
      <c r="AF222" s="33">
        <v>60706</v>
      </c>
      <c r="AG222" s="33">
        <v>61067</v>
      </c>
      <c r="AH222" s="33">
        <v>62084</v>
      </c>
      <c r="AI222" s="33">
        <v>63121</v>
      </c>
      <c r="AJ222" s="33">
        <v>64160</v>
      </c>
      <c r="AK222" s="33">
        <v>65081</v>
      </c>
    </row>
    <row r="223" spans="1:37" s="5" customFormat="1">
      <c r="A223" s="5">
        <v>2</v>
      </c>
      <c r="B223" s="33">
        <v>32567</v>
      </c>
      <c r="C223" s="33">
        <v>33426</v>
      </c>
      <c r="D223" s="33">
        <v>34285</v>
      </c>
      <c r="E223" s="33">
        <v>35170</v>
      </c>
      <c r="F223" s="33">
        <v>36026</v>
      </c>
      <c r="G223" s="33">
        <v>36911</v>
      </c>
      <c r="H223" s="33">
        <v>37772</v>
      </c>
      <c r="I223" s="33">
        <v>38658</v>
      </c>
      <c r="J223" s="33">
        <v>39515</v>
      </c>
      <c r="K223" s="33">
        <v>40402</v>
      </c>
      <c r="L223" s="33">
        <v>41257</v>
      </c>
      <c r="M223" s="33">
        <v>42149</v>
      </c>
      <c r="N223" s="33">
        <v>43006</v>
      </c>
      <c r="O223" s="33">
        <v>43891</v>
      </c>
      <c r="P223" s="33">
        <v>44741</v>
      </c>
      <c r="Q223" s="33">
        <v>45630</v>
      </c>
      <c r="R223" s="33">
        <v>46482</v>
      </c>
      <c r="S223" s="33">
        <v>47368</v>
      </c>
      <c r="T223" s="33">
        <v>48226</v>
      </c>
      <c r="U223" s="33">
        <v>48884</v>
      </c>
      <c r="V223" s="33">
        <v>48983</v>
      </c>
      <c r="W223" s="33">
        <v>49708</v>
      </c>
      <c r="X223" s="33">
        <v>49794</v>
      </c>
      <c r="Y223" s="33">
        <v>51091</v>
      </c>
      <c r="Z223" s="33">
        <v>52020</v>
      </c>
      <c r="AA223" s="33">
        <v>52506</v>
      </c>
      <c r="AB223" s="33">
        <v>53435</v>
      </c>
      <c r="AC223" s="33">
        <v>53669</v>
      </c>
      <c r="AD223" s="33">
        <v>54599</v>
      </c>
      <c r="AE223" s="33">
        <v>54878</v>
      </c>
      <c r="AF223" s="33">
        <v>55808</v>
      </c>
      <c r="AG223" s="33">
        <v>56146</v>
      </c>
      <c r="AH223" s="33">
        <v>57075</v>
      </c>
      <c r="AI223" s="33">
        <v>58022</v>
      </c>
      <c r="AJ223" s="33">
        <v>58972</v>
      </c>
      <c r="AK223" s="33">
        <v>59813</v>
      </c>
    </row>
    <row r="224" spans="1:37" s="5" customFormat="1">
      <c r="A224" s="5">
        <v>3</v>
      </c>
      <c r="B224" s="33">
        <v>31305</v>
      </c>
      <c r="C224" s="33">
        <v>32001</v>
      </c>
      <c r="D224" s="33">
        <v>32697</v>
      </c>
      <c r="E224" s="33">
        <v>33580</v>
      </c>
      <c r="F224" s="33">
        <v>34436</v>
      </c>
      <c r="G224" s="33">
        <v>35322</v>
      </c>
      <c r="H224" s="33">
        <v>36177</v>
      </c>
      <c r="I224" s="33">
        <v>37064</v>
      </c>
      <c r="J224" s="33">
        <v>37918</v>
      </c>
      <c r="K224" s="33">
        <v>38803</v>
      </c>
      <c r="L224" s="33">
        <v>39660</v>
      </c>
      <c r="M224" s="33">
        <v>40550</v>
      </c>
      <c r="N224" s="33">
        <v>41406</v>
      </c>
      <c r="O224" s="33">
        <v>42293</v>
      </c>
      <c r="P224" s="33">
        <v>43143</v>
      </c>
      <c r="Q224" s="33">
        <v>44027</v>
      </c>
      <c r="R224" s="33">
        <v>44884</v>
      </c>
      <c r="S224" s="33">
        <v>45768</v>
      </c>
      <c r="T224" s="33">
        <v>46626</v>
      </c>
      <c r="U224" s="33">
        <v>47293</v>
      </c>
      <c r="V224" s="33">
        <v>47386</v>
      </c>
      <c r="W224" s="33">
        <v>48110</v>
      </c>
      <c r="X224" s="33">
        <v>48191</v>
      </c>
      <c r="Y224" s="33">
        <v>49489</v>
      </c>
      <c r="Z224" s="33">
        <v>50387</v>
      </c>
      <c r="AA224" s="33">
        <v>50904</v>
      </c>
      <c r="AB224" s="33">
        <v>51802</v>
      </c>
      <c r="AC224" s="33">
        <v>52032</v>
      </c>
      <c r="AD224" s="33">
        <v>52930</v>
      </c>
      <c r="AE224" s="33">
        <v>53205</v>
      </c>
      <c r="AF224" s="33">
        <v>54103</v>
      </c>
      <c r="AG224" s="33">
        <v>54434</v>
      </c>
      <c r="AH224" s="33">
        <v>55332</v>
      </c>
      <c r="AI224" s="33">
        <v>56248</v>
      </c>
      <c r="AJ224" s="33">
        <v>57166</v>
      </c>
      <c r="AK224" s="33">
        <v>57979</v>
      </c>
    </row>
    <row r="225" spans="1:32" s="12" customFormat="1">
      <c r="A225" s="2"/>
      <c r="B225" s="3">
        <v>2301</v>
      </c>
      <c r="C225" s="3" t="s">
        <v>71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</row>
    <row r="226" spans="1:32" s="5" customFormat="1">
      <c r="A226" s="5">
        <v>8</v>
      </c>
      <c r="B226" s="48">
        <v>44730</v>
      </c>
      <c r="C226" s="48">
        <v>46084</v>
      </c>
      <c r="D226" s="48">
        <v>47438</v>
      </c>
      <c r="E226" s="48">
        <v>48806</v>
      </c>
      <c r="F226" s="48">
        <v>50188</v>
      </c>
      <c r="G226" s="48">
        <v>51556</v>
      </c>
      <c r="H226" s="48">
        <v>52696</v>
      </c>
      <c r="I226" s="48">
        <v>54036</v>
      </c>
      <c r="J226" s="48">
        <v>55361</v>
      </c>
      <c r="K226" s="48">
        <v>56686</v>
      </c>
      <c r="L226" s="48">
        <v>58026</v>
      </c>
      <c r="M226" s="48">
        <v>59351</v>
      </c>
      <c r="N226" s="48">
        <v>60676</v>
      </c>
      <c r="O226" s="48">
        <v>62016</v>
      </c>
      <c r="P226" s="48">
        <v>63341</v>
      </c>
      <c r="Q226" s="48">
        <v>64666</v>
      </c>
      <c r="R226" s="48">
        <v>66006</v>
      </c>
      <c r="S226" s="48">
        <v>67331</v>
      </c>
      <c r="T226" s="48">
        <v>68685</v>
      </c>
      <c r="U226" s="48">
        <v>70067</v>
      </c>
      <c r="V226" s="48">
        <v>71235</v>
      </c>
      <c r="W226" s="48">
        <v>72176</v>
      </c>
      <c r="X226" s="48">
        <v>73373</v>
      </c>
      <c r="Y226" s="48">
        <v>74057</v>
      </c>
      <c r="Z226" s="48">
        <v>74784</v>
      </c>
      <c r="AA226" s="48">
        <v>75539</v>
      </c>
      <c r="AB226" s="48">
        <v>76266</v>
      </c>
      <c r="AC226" s="48">
        <v>77035</v>
      </c>
      <c r="AD226" s="7"/>
      <c r="AE226" s="7"/>
      <c r="AF226" s="7"/>
    </row>
    <row r="227" spans="1:32" s="5" customFormat="1">
      <c r="A227" s="5">
        <v>7</v>
      </c>
      <c r="B227" s="48">
        <v>41396</v>
      </c>
      <c r="C227" s="48">
        <v>42650</v>
      </c>
      <c r="D227" s="48">
        <v>43676</v>
      </c>
      <c r="E227" s="48">
        <v>44702</v>
      </c>
      <c r="F227" s="48">
        <v>45728</v>
      </c>
      <c r="G227" s="48">
        <v>46754</v>
      </c>
      <c r="H227" s="48">
        <v>47381</v>
      </c>
      <c r="I227" s="48">
        <v>48378</v>
      </c>
      <c r="J227" s="48">
        <v>49376</v>
      </c>
      <c r="K227" s="48">
        <v>50373</v>
      </c>
      <c r="L227" s="48">
        <v>51385</v>
      </c>
      <c r="M227" s="48">
        <v>52425</v>
      </c>
      <c r="N227" s="48">
        <v>53466</v>
      </c>
      <c r="O227" s="48">
        <v>54492</v>
      </c>
      <c r="P227" s="48">
        <v>55532</v>
      </c>
      <c r="Q227" s="48">
        <v>56572</v>
      </c>
      <c r="R227" s="48">
        <v>57612</v>
      </c>
      <c r="S227" s="48">
        <v>58653</v>
      </c>
      <c r="T227" s="48">
        <v>59693</v>
      </c>
      <c r="U227" s="48">
        <v>60719</v>
      </c>
      <c r="V227" s="48">
        <v>61716</v>
      </c>
      <c r="W227" s="48">
        <v>62543</v>
      </c>
      <c r="X227" s="48">
        <v>63569</v>
      </c>
      <c r="Y227" s="48">
        <v>64196</v>
      </c>
      <c r="Z227" s="48">
        <v>64823</v>
      </c>
      <c r="AA227" s="48">
        <v>65478</v>
      </c>
      <c r="AB227" s="48">
        <v>66134</v>
      </c>
      <c r="AC227" s="48">
        <v>66789</v>
      </c>
      <c r="AD227" s="7"/>
      <c r="AE227" s="7"/>
      <c r="AF227" s="7"/>
    </row>
    <row r="228" spans="1:32" s="5" customFormat="1">
      <c r="A228" s="5">
        <v>1</v>
      </c>
      <c r="B228" s="48">
        <v>38076</v>
      </c>
      <c r="C228" s="48">
        <v>39230</v>
      </c>
      <c r="D228" s="48">
        <v>40256</v>
      </c>
      <c r="E228" s="48">
        <v>41282</v>
      </c>
      <c r="F228" s="48">
        <v>42308</v>
      </c>
      <c r="G228" s="48">
        <v>43320</v>
      </c>
      <c r="H228" s="48">
        <v>44061</v>
      </c>
      <c r="I228" s="48">
        <v>45058</v>
      </c>
      <c r="J228" s="48">
        <v>46056</v>
      </c>
      <c r="K228" s="48">
        <v>47053</v>
      </c>
      <c r="L228" s="48">
        <v>48051</v>
      </c>
      <c r="M228" s="48">
        <v>49048</v>
      </c>
      <c r="N228" s="48">
        <v>50046</v>
      </c>
      <c r="O228" s="48">
        <v>51057</v>
      </c>
      <c r="P228" s="48">
        <v>52083</v>
      </c>
      <c r="Q228" s="48">
        <v>53124</v>
      </c>
      <c r="R228" s="48">
        <v>54164</v>
      </c>
      <c r="S228" s="48">
        <v>55190</v>
      </c>
      <c r="T228" s="48">
        <v>56230</v>
      </c>
      <c r="U228" s="48">
        <v>57270</v>
      </c>
      <c r="V228" s="48">
        <v>58211</v>
      </c>
      <c r="W228" s="48">
        <v>58995</v>
      </c>
      <c r="X228" s="48">
        <v>59964</v>
      </c>
      <c r="Y228" s="48">
        <v>60548</v>
      </c>
      <c r="Z228" s="48">
        <v>61175</v>
      </c>
      <c r="AA228" s="48">
        <v>61745</v>
      </c>
      <c r="AB228" s="48">
        <v>62358</v>
      </c>
      <c r="AC228" s="48">
        <v>62985</v>
      </c>
      <c r="AD228" s="7"/>
      <c r="AE228" s="7"/>
      <c r="AF228" s="7"/>
    </row>
    <row r="229" spans="1:32" s="5" customFormat="1">
      <c r="A229" s="5">
        <v>2</v>
      </c>
      <c r="B229" s="48">
        <v>34741</v>
      </c>
      <c r="C229" s="48">
        <v>35796</v>
      </c>
      <c r="D229" s="48">
        <v>36722</v>
      </c>
      <c r="E229" s="48">
        <v>37691</v>
      </c>
      <c r="F229" s="48">
        <v>38603</v>
      </c>
      <c r="G229" s="48">
        <v>39558</v>
      </c>
      <c r="H229" s="48">
        <v>40227</v>
      </c>
      <c r="I229" s="48">
        <v>41139</v>
      </c>
      <c r="J229" s="48">
        <v>42066</v>
      </c>
      <c r="K229" s="48">
        <v>42963</v>
      </c>
      <c r="L229" s="48">
        <v>43890</v>
      </c>
      <c r="M229" s="48">
        <v>44787</v>
      </c>
      <c r="N229" s="48">
        <v>45714</v>
      </c>
      <c r="O229" s="48">
        <v>46640</v>
      </c>
      <c r="P229" s="48">
        <v>47580</v>
      </c>
      <c r="Q229" s="48">
        <v>48521</v>
      </c>
      <c r="R229" s="48">
        <v>49490</v>
      </c>
      <c r="S229" s="48">
        <v>50416</v>
      </c>
      <c r="T229" s="48">
        <v>51385</v>
      </c>
      <c r="U229" s="48">
        <v>52311</v>
      </c>
      <c r="V229" s="48">
        <v>53181</v>
      </c>
      <c r="W229" s="48">
        <v>53893</v>
      </c>
      <c r="X229" s="48">
        <v>54777</v>
      </c>
      <c r="Y229" s="48">
        <v>55304</v>
      </c>
      <c r="Z229" s="48">
        <v>55874</v>
      </c>
      <c r="AA229" s="48">
        <v>56415</v>
      </c>
      <c r="AB229" s="48">
        <v>56971</v>
      </c>
      <c r="AC229" s="48">
        <v>57541</v>
      </c>
      <c r="AD229" s="7"/>
      <c r="AE229" s="7"/>
      <c r="AF229" s="7"/>
    </row>
    <row r="230" spans="1:32" s="5" customFormat="1">
      <c r="A230" s="5">
        <v>3</v>
      </c>
      <c r="B230" s="48">
        <v>33259</v>
      </c>
      <c r="C230" s="48">
        <v>34271</v>
      </c>
      <c r="D230" s="48">
        <v>35012</v>
      </c>
      <c r="E230" s="48">
        <v>35967</v>
      </c>
      <c r="F230" s="48">
        <v>36893</v>
      </c>
      <c r="G230" s="48">
        <v>37862</v>
      </c>
      <c r="H230" s="48">
        <v>38574</v>
      </c>
      <c r="I230" s="48">
        <v>39472</v>
      </c>
      <c r="J230" s="48">
        <v>40398</v>
      </c>
      <c r="K230" s="48">
        <v>41296</v>
      </c>
      <c r="L230" s="48">
        <v>42237</v>
      </c>
      <c r="M230" s="48">
        <v>43120</v>
      </c>
      <c r="N230" s="48">
        <v>44061</v>
      </c>
      <c r="O230" s="48">
        <v>44958</v>
      </c>
      <c r="P230" s="48">
        <v>45885</v>
      </c>
      <c r="Q230" s="48">
        <v>46811</v>
      </c>
      <c r="R230" s="48">
        <v>47751</v>
      </c>
      <c r="S230" s="48">
        <v>48678</v>
      </c>
      <c r="T230" s="48">
        <v>49661</v>
      </c>
      <c r="U230" s="48">
        <v>50601</v>
      </c>
      <c r="V230" s="48">
        <v>51414</v>
      </c>
      <c r="W230" s="48">
        <v>52126</v>
      </c>
      <c r="X230" s="48">
        <v>52967</v>
      </c>
      <c r="Y230" s="48">
        <v>53480</v>
      </c>
      <c r="Z230" s="48">
        <v>54021</v>
      </c>
      <c r="AA230" s="48">
        <v>54549</v>
      </c>
      <c r="AB230" s="48">
        <v>55090</v>
      </c>
      <c r="AC230" s="48">
        <v>55632</v>
      </c>
      <c r="AD230" s="7"/>
      <c r="AE230" s="7"/>
      <c r="AF230" s="7"/>
    </row>
    <row r="231" spans="1:32" s="12" customFormat="1">
      <c r="A231" s="2"/>
      <c r="B231" s="3" t="s">
        <v>72</v>
      </c>
      <c r="C231" s="3" t="s">
        <v>73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</row>
    <row r="232" spans="1:32" s="5" customFormat="1">
      <c r="A232" s="5">
        <v>8</v>
      </c>
      <c r="B232" s="6">
        <v>43249</v>
      </c>
      <c r="C232" s="6">
        <v>44431</v>
      </c>
      <c r="D232" s="6">
        <v>45611</v>
      </c>
      <c r="E232" s="6">
        <v>46793</v>
      </c>
      <c r="F232" s="6">
        <v>47973</v>
      </c>
      <c r="G232" s="6">
        <v>49154</v>
      </c>
      <c r="H232" s="6">
        <v>50335</v>
      </c>
      <c r="I232" s="6">
        <v>51515</v>
      </c>
      <c r="J232" s="6">
        <v>52697</v>
      </c>
      <c r="K232" s="6">
        <v>53877</v>
      </c>
      <c r="L232" s="6">
        <v>55059</v>
      </c>
      <c r="M232" s="6">
        <v>56239</v>
      </c>
      <c r="N232" s="6">
        <v>57421</v>
      </c>
      <c r="O232" s="6">
        <v>58601</v>
      </c>
      <c r="P232" s="6">
        <v>59782</v>
      </c>
      <c r="Q232" s="6">
        <v>60963</v>
      </c>
      <c r="R232" s="6">
        <v>62144</v>
      </c>
      <c r="S232" s="6">
        <v>63325</v>
      </c>
      <c r="T232" s="6">
        <v>63923</v>
      </c>
      <c r="U232" s="6">
        <v>64527</v>
      </c>
      <c r="V232" s="6">
        <v>65137</v>
      </c>
      <c r="W232" s="6">
        <v>66143</v>
      </c>
      <c r="X232" s="6">
        <v>67383</v>
      </c>
      <c r="Y232" s="6">
        <v>68002</v>
      </c>
      <c r="Z232" s="6">
        <v>68102</v>
      </c>
      <c r="AA232" s="6">
        <v>68202</v>
      </c>
      <c r="AB232" s="6">
        <v>68302</v>
      </c>
      <c r="AC232" s="6">
        <v>68402</v>
      </c>
      <c r="AD232" s="6">
        <v>68502</v>
      </c>
      <c r="AE232" s="6">
        <v>68602</v>
      </c>
      <c r="AF232" s="6"/>
    </row>
    <row r="233" spans="1:32" s="5" customFormat="1">
      <c r="A233" s="5">
        <v>7</v>
      </c>
      <c r="B233" s="6">
        <v>39756</v>
      </c>
      <c r="C233" s="6">
        <v>40642</v>
      </c>
      <c r="D233" s="6">
        <v>41528</v>
      </c>
      <c r="E233" s="6">
        <v>42413</v>
      </c>
      <c r="F233" s="6">
        <v>43298</v>
      </c>
      <c r="G233" s="6">
        <v>44185</v>
      </c>
      <c r="H233" s="6">
        <v>45070</v>
      </c>
      <c r="I233" s="6">
        <v>45956</v>
      </c>
      <c r="J233" s="6">
        <v>46842</v>
      </c>
      <c r="K233" s="6">
        <v>47727</v>
      </c>
      <c r="L233" s="6">
        <v>48613</v>
      </c>
      <c r="M233" s="6">
        <v>49499</v>
      </c>
      <c r="N233" s="6">
        <v>50384</v>
      </c>
      <c r="O233" s="6">
        <v>51270</v>
      </c>
      <c r="P233" s="6">
        <v>52156</v>
      </c>
      <c r="Q233" s="6">
        <v>53041</v>
      </c>
      <c r="R233" s="6">
        <v>53927</v>
      </c>
      <c r="S233" s="6">
        <v>54813</v>
      </c>
      <c r="T233" s="6">
        <v>55331</v>
      </c>
      <c r="U233" s="6">
        <v>55854</v>
      </c>
      <c r="V233" s="6">
        <v>56823</v>
      </c>
      <c r="W233" s="6">
        <v>57879</v>
      </c>
      <c r="X233" s="6">
        <v>58928</v>
      </c>
      <c r="Y233" s="6">
        <v>59523</v>
      </c>
      <c r="Z233" s="6">
        <v>59623</v>
      </c>
      <c r="AA233" s="6">
        <v>59723</v>
      </c>
      <c r="AB233" s="6">
        <v>59823</v>
      </c>
      <c r="AC233" s="6">
        <v>59923</v>
      </c>
      <c r="AD233" s="6">
        <v>60023</v>
      </c>
      <c r="AE233" s="6">
        <v>60123</v>
      </c>
      <c r="AF233" s="6"/>
    </row>
    <row r="234" spans="1:32" s="5" customFormat="1">
      <c r="A234" s="5">
        <v>1</v>
      </c>
      <c r="B234" s="6">
        <v>36515</v>
      </c>
      <c r="C234" s="6">
        <v>37400</v>
      </c>
      <c r="D234" s="6">
        <v>38286</v>
      </c>
      <c r="E234" s="6">
        <v>39172</v>
      </c>
      <c r="F234" s="6">
        <v>40057</v>
      </c>
      <c r="G234" s="6">
        <v>40944</v>
      </c>
      <c r="H234" s="6">
        <v>41829</v>
      </c>
      <c r="I234" s="6">
        <v>42714</v>
      </c>
      <c r="J234" s="6">
        <v>43601</v>
      </c>
      <c r="K234" s="6">
        <v>44486</v>
      </c>
      <c r="L234" s="6">
        <v>45371</v>
      </c>
      <c r="M234" s="6">
        <v>46258</v>
      </c>
      <c r="N234" s="6">
        <v>47143</v>
      </c>
      <c r="O234" s="6">
        <v>48028</v>
      </c>
      <c r="P234" s="6">
        <v>48915</v>
      </c>
      <c r="Q234" s="6">
        <v>49800</v>
      </c>
      <c r="R234" s="6">
        <v>50687</v>
      </c>
      <c r="S234" s="6">
        <v>51572</v>
      </c>
      <c r="T234" s="6">
        <v>52061</v>
      </c>
      <c r="U234" s="6">
        <v>52553</v>
      </c>
      <c r="V234" s="6">
        <v>53413</v>
      </c>
      <c r="W234" s="6">
        <v>54414</v>
      </c>
      <c r="X234" s="6">
        <v>55423</v>
      </c>
      <c r="Y234" s="6">
        <v>55944</v>
      </c>
      <c r="Z234" s="6">
        <v>56044</v>
      </c>
      <c r="AA234" s="6">
        <v>56144</v>
      </c>
      <c r="AB234" s="6">
        <v>56244</v>
      </c>
      <c r="AC234" s="6">
        <v>56344</v>
      </c>
      <c r="AD234" s="6">
        <v>56444</v>
      </c>
      <c r="AE234" s="6">
        <v>56544</v>
      </c>
      <c r="AF234" s="6"/>
    </row>
    <row r="235" spans="1:32" s="5" customFormat="1">
      <c r="A235" s="5">
        <v>2</v>
      </c>
      <c r="B235" s="6">
        <v>33563</v>
      </c>
      <c r="C235" s="6">
        <v>34360</v>
      </c>
      <c r="D235" s="6">
        <v>35186</v>
      </c>
      <c r="E235" s="6">
        <v>35984</v>
      </c>
      <c r="F235" s="6">
        <v>36810</v>
      </c>
      <c r="G235" s="6">
        <v>37607</v>
      </c>
      <c r="H235" s="6">
        <v>38433</v>
      </c>
      <c r="I235" s="6">
        <v>39231</v>
      </c>
      <c r="J235" s="6">
        <v>40057</v>
      </c>
      <c r="K235" s="6">
        <v>40855</v>
      </c>
      <c r="L235" s="6">
        <v>41682</v>
      </c>
      <c r="M235" s="6">
        <v>42478</v>
      </c>
      <c r="N235" s="6">
        <v>43306</v>
      </c>
      <c r="O235" s="6">
        <v>44102</v>
      </c>
      <c r="P235" s="6">
        <v>44929</v>
      </c>
      <c r="Q235" s="6">
        <v>45726</v>
      </c>
      <c r="R235" s="6">
        <v>46553</v>
      </c>
      <c r="S235" s="6">
        <v>47349</v>
      </c>
      <c r="T235" s="6">
        <v>47796</v>
      </c>
      <c r="U235" s="6">
        <v>48247</v>
      </c>
      <c r="V235" s="6">
        <v>48789</v>
      </c>
      <c r="W235" s="6">
        <v>49682</v>
      </c>
      <c r="X235" s="6">
        <v>50603</v>
      </c>
      <c r="Y235" s="6">
        <v>50926</v>
      </c>
      <c r="Z235" s="6">
        <v>51026</v>
      </c>
      <c r="AA235" s="6">
        <v>51126</v>
      </c>
      <c r="AB235" s="6">
        <v>51226</v>
      </c>
      <c r="AC235" s="6">
        <v>51326</v>
      </c>
      <c r="AD235" s="6">
        <v>51426</v>
      </c>
      <c r="AE235" s="6">
        <v>51526</v>
      </c>
      <c r="AF235" s="6"/>
    </row>
    <row r="236" spans="1:32" s="5" customFormat="1">
      <c r="A236" s="5">
        <v>3</v>
      </c>
      <c r="B236" s="6">
        <v>32234</v>
      </c>
      <c r="C236" s="6">
        <v>32883</v>
      </c>
      <c r="D236" s="6">
        <v>33711</v>
      </c>
      <c r="E236" s="6">
        <v>34507</v>
      </c>
      <c r="F236" s="6">
        <v>35343</v>
      </c>
      <c r="G236" s="6">
        <v>36131</v>
      </c>
      <c r="H236" s="6">
        <v>36958</v>
      </c>
      <c r="I236" s="6">
        <v>37754</v>
      </c>
      <c r="J236" s="6">
        <v>38582</v>
      </c>
      <c r="K236" s="6">
        <v>39378</v>
      </c>
      <c r="L236" s="6">
        <v>40205</v>
      </c>
      <c r="M236" s="6">
        <v>41003</v>
      </c>
      <c r="N236" s="6">
        <v>41829</v>
      </c>
      <c r="O236" s="6">
        <v>42626</v>
      </c>
      <c r="P236" s="6">
        <v>43453</v>
      </c>
      <c r="Q236" s="6">
        <v>44250</v>
      </c>
      <c r="R236" s="6">
        <v>45076</v>
      </c>
      <c r="S236" s="6">
        <v>45874</v>
      </c>
      <c r="T236" s="6">
        <v>46305</v>
      </c>
      <c r="U236" s="6">
        <v>46741</v>
      </c>
      <c r="V236" s="6">
        <v>47181</v>
      </c>
      <c r="W236" s="6">
        <v>47991</v>
      </c>
      <c r="X236" s="6">
        <v>48886</v>
      </c>
      <c r="Y236" s="6">
        <v>49351</v>
      </c>
      <c r="Z236" s="6">
        <v>49451</v>
      </c>
      <c r="AA236" s="6">
        <v>49551</v>
      </c>
      <c r="AB236" s="6">
        <v>49651</v>
      </c>
      <c r="AC236" s="6">
        <v>49751</v>
      </c>
      <c r="AD236" s="6">
        <v>49851</v>
      </c>
      <c r="AE236" s="6">
        <v>49951</v>
      </c>
      <c r="AF236" s="6"/>
    </row>
    <row r="237" spans="1:32" s="12" customFormat="1">
      <c r="A237" s="2"/>
      <c r="B237" s="3" t="s">
        <v>74</v>
      </c>
      <c r="C237" s="3" t="s">
        <v>75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 spans="1:32" s="5" customFormat="1">
      <c r="A238" s="5">
        <v>8</v>
      </c>
      <c r="B238" s="29">
        <v>41208</v>
      </c>
      <c r="C238" s="29">
        <v>42390</v>
      </c>
      <c r="D238" s="29">
        <v>43570</v>
      </c>
      <c r="E238" s="29">
        <v>44751</v>
      </c>
      <c r="F238" s="29">
        <v>45932</v>
      </c>
      <c r="G238" s="29">
        <v>47112</v>
      </c>
      <c r="H238" s="29">
        <v>48294</v>
      </c>
      <c r="I238" s="29">
        <v>49474</v>
      </c>
      <c r="J238" s="29">
        <v>50656</v>
      </c>
      <c r="K238" s="29">
        <v>51836</v>
      </c>
      <c r="L238" s="29">
        <v>53018</v>
      </c>
      <c r="M238" s="29">
        <v>54198</v>
      </c>
      <c r="N238" s="29">
        <v>55380</v>
      </c>
      <c r="O238" s="29">
        <v>56560</v>
      </c>
      <c r="P238" s="29">
        <v>57741</v>
      </c>
      <c r="Q238" s="29">
        <v>58922</v>
      </c>
      <c r="R238" s="29">
        <v>60103</v>
      </c>
      <c r="S238" s="29">
        <v>61284</v>
      </c>
      <c r="T238" s="29">
        <v>61882</v>
      </c>
      <c r="U238" s="29">
        <v>62486</v>
      </c>
      <c r="V238" s="29">
        <v>63096</v>
      </c>
      <c r="W238" s="29">
        <v>63712</v>
      </c>
      <c r="X238" s="29">
        <v>64334</v>
      </c>
      <c r="Y238" s="7"/>
      <c r="Z238" s="7"/>
      <c r="AA238" s="7"/>
      <c r="AB238" s="7"/>
      <c r="AC238" s="7"/>
      <c r="AD238" s="7"/>
      <c r="AE238" s="7"/>
      <c r="AF238" s="7"/>
    </row>
    <row r="239" spans="1:32" s="5" customFormat="1">
      <c r="A239" s="5">
        <v>7</v>
      </c>
      <c r="B239" s="29">
        <v>38256</v>
      </c>
      <c r="C239" s="29">
        <v>39142</v>
      </c>
      <c r="D239" s="29">
        <v>40028</v>
      </c>
      <c r="E239" s="29">
        <v>40913</v>
      </c>
      <c r="F239" s="29">
        <v>41799</v>
      </c>
      <c r="G239" s="29">
        <v>42685</v>
      </c>
      <c r="H239" s="29">
        <v>43570</v>
      </c>
      <c r="I239" s="29">
        <v>44456</v>
      </c>
      <c r="J239" s="29">
        <v>45342</v>
      </c>
      <c r="K239" s="29">
        <v>46227</v>
      </c>
      <c r="L239" s="29">
        <v>47112</v>
      </c>
      <c r="M239" s="29">
        <v>47999</v>
      </c>
      <c r="N239" s="29">
        <v>48884</v>
      </c>
      <c r="O239" s="29">
        <v>49769</v>
      </c>
      <c r="P239" s="29">
        <v>50656</v>
      </c>
      <c r="Q239" s="29">
        <v>51541</v>
      </c>
      <c r="R239" s="29">
        <v>52427</v>
      </c>
      <c r="S239" s="29">
        <v>53313</v>
      </c>
      <c r="T239" s="29">
        <v>53831</v>
      </c>
      <c r="U239" s="29">
        <v>54354</v>
      </c>
      <c r="V239" s="29">
        <v>54883</v>
      </c>
      <c r="W239" s="29">
        <v>55417</v>
      </c>
      <c r="X239" s="29">
        <v>55955</v>
      </c>
      <c r="Y239" s="7"/>
      <c r="Z239" s="7"/>
      <c r="AA239" s="7"/>
      <c r="AB239" s="7"/>
      <c r="AC239" s="7"/>
      <c r="AD239" s="7"/>
      <c r="AE239" s="7"/>
      <c r="AF239" s="7"/>
    </row>
    <row r="240" spans="1:32" s="5" customFormat="1">
      <c r="A240" s="5">
        <v>1</v>
      </c>
      <c r="B240" s="29">
        <v>35304</v>
      </c>
      <c r="C240" s="29">
        <v>36189</v>
      </c>
      <c r="D240" s="29">
        <v>37075</v>
      </c>
      <c r="E240" s="29">
        <v>37961</v>
      </c>
      <c r="F240" s="29">
        <v>38846</v>
      </c>
      <c r="G240" s="29">
        <v>39732</v>
      </c>
      <c r="H240" s="29">
        <v>40618</v>
      </c>
      <c r="I240" s="29">
        <v>41503</v>
      </c>
      <c r="J240" s="29">
        <v>42390</v>
      </c>
      <c r="K240" s="29">
        <v>43275</v>
      </c>
      <c r="L240" s="29">
        <v>44160</v>
      </c>
      <c r="M240" s="29">
        <v>45047</v>
      </c>
      <c r="N240" s="29">
        <v>45932</v>
      </c>
      <c r="O240" s="29">
        <v>46817</v>
      </c>
      <c r="P240" s="29">
        <v>47704</v>
      </c>
      <c r="Q240" s="29">
        <v>48589</v>
      </c>
      <c r="R240" s="29">
        <v>49474</v>
      </c>
      <c r="S240" s="29">
        <v>50361</v>
      </c>
      <c r="T240" s="29">
        <v>50849</v>
      </c>
      <c r="U240" s="29">
        <v>51342</v>
      </c>
      <c r="V240" s="29">
        <v>51841</v>
      </c>
      <c r="W240" s="29">
        <v>52344</v>
      </c>
      <c r="X240" s="29">
        <v>52853</v>
      </c>
      <c r="Y240" s="7"/>
      <c r="Z240" s="7"/>
      <c r="AA240" s="7"/>
      <c r="AB240" s="7"/>
      <c r="AC240" s="7"/>
      <c r="AD240" s="7"/>
      <c r="AE240" s="7"/>
      <c r="AF240" s="7"/>
    </row>
    <row r="241" spans="1:35" s="5" customFormat="1">
      <c r="A241" s="5">
        <v>2</v>
      </c>
      <c r="B241" s="29">
        <v>32351</v>
      </c>
      <c r="C241" s="29">
        <v>33149</v>
      </c>
      <c r="D241" s="29">
        <v>33975</v>
      </c>
      <c r="E241" s="29">
        <v>34773</v>
      </c>
      <c r="F241" s="29">
        <v>35599</v>
      </c>
      <c r="G241" s="29">
        <v>36396</v>
      </c>
      <c r="H241" s="29">
        <v>37222</v>
      </c>
      <c r="I241" s="29">
        <v>38020</v>
      </c>
      <c r="J241" s="29">
        <v>38846</v>
      </c>
      <c r="K241" s="29">
        <v>39644</v>
      </c>
      <c r="L241" s="29">
        <v>40471</v>
      </c>
      <c r="M241" s="29">
        <v>41267</v>
      </c>
      <c r="N241" s="29">
        <v>42094</v>
      </c>
      <c r="O241" s="29">
        <v>42891</v>
      </c>
      <c r="P241" s="29">
        <v>43718</v>
      </c>
      <c r="Q241" s="29">
        <v>44515</v>
      </c>
      <c r="R241" s="29">
        <v>45342</v>
      </c>
      <c r="S241" s="29">
        <v>46138</v>
      </c>
      <c r="T241" s="29">
        <v>46585</v>
      </c>
      <c r="U241" s="29">
        <v>47036</v>
      </c>
      <c r="V241" s="29">
        <v>47491</v>
      </c>
      <c r="W241" s="29">
        <v>47951</v>
      </c>
      <c r="X241" s="29">
        <v>48416</v>
      </c>
      <c r="Y241" s="7"/>
      <c r="Z241" s="7"/>
      <c r="AA241" s="7"/>
      <c r="AB241" s="7"/>
      <c r="AC241" s="7"/>
      <c r="AD241" s="7"/>
      <c r="AE241" s="7"/>
      <c r="AF241" s="7"/>
    </row>
    <row r="242" spans="1:35" s="5" customFormat="1">
      <c r="A242" s="5">
        <v>3</v>
      </c>
      <c r="B242" s="29">
        <v>31023</v>
      </c>
      <c r="C242" s="29">
        <v>31672</v>
      </c>
      <c r="D242" s="29">
        <v>32499</v>
      </c>
      <c r="E242" s="29">
        <v>33296</v>
      </c>
      <c r="F242" s="29">
        <v>34123</v>
      </c>
      <c r="G242" s="29">
        <v>34920</v>
      </c>
      <c r="H242" s="29">
        <v>35747</v>
      </c>
      <c r="I242" s="29">
        <v>36543</v>
      </c>
      <c r="J242" s="29">
        <v>37370</v>
      </c>
      <c r="K242" s="29">
        <v>38167</v>
      </c>
      <c r="L242" s="29">
        <v>38994</v>
      </c>
      <c r="M242" s="29">
        <v>39792</v>
      </c>
      <c r="N242" s="29">
        <v>40618</v>
      </c>
      <c r="O242" s="29">
        <v>41415</v>
      </c>
      <c r="P242" s="29">
        <v>42241</v>
      </c>
      <c r="Q242" s="29">
        <v>43039</v>
      </c>
      <c r="R242" s="29">
        <v>43865</v>
      </c>
      <c r="S242" s="29">
        <v>44663</v>
      </c>
      <c r="T242" s="29">
        <v>45094</v>
      </c>
      <c r="U242" s="29">
        <v>45530</v>
      </c>
      <c r="V242" s="29">
        <v>45970</v>
      </c>
      <c r="W242" s="29">
        <v>46415</v>
      </c>
      <c r="X242" s="29">
        <v>46864</v>
      </c>
      <c r="Y242" s="7"/>
      <c r="Z242" s="7"/>
      <c r="AA242" s="7"/>
      <c r="AB242" s="7"/>
      <c r="AC242" s="7"/>
      <c r="AD242" s="7"/>
      <c r="AE242" s="7"/>
      <c r="AF242" s="7"/>
    </row>
    <row r="243" spans="1:35" s="12" customFormat="1">
      <c r="A243" s="2"/>
      <c r="B243" s="3" t="s">
        <v>76</v>
      </c>
      <c r="C243" s="3" t="s">
        <v>77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 spans="1:35" s="5" customFormat="1">
      <c r="A244" s="5">
        <v>8</v>
      </c>
      <c r="B244" s="42">
        <v>40522</v>
      </c>
      <c r="C244" s="42">
        <v>41705</v>
      </c>
      <c r="D244" s="42">
        <v>42887</v>
      </c>
      <c r="E244" s="42">
        <v>44070</v>
      </c>
      <c r="F244" s="42">
        <v>45253</v>
      </c>
      <c r="G244" s="42">
        <v>46436</v>
      </c>
      <c r="H244" s="42">
        <v>47620</v>
      </c>
      <c r="I244" s="42">
        <v>48802</v>
      </c>
      <c r="J244" s="42">
        <v>49986</v>
      </c>
      <c r="K244" s="42">
        <v>51168</v>
      </c>
      <c r="L244" s="42">
        <v>52352</v>
      </c>
      <c r="M244" s="42">
        <v>53534</v>
      </c>
      <c r="N244" s="42">
        <v>54718</v>
      </c>
      <c r="O244" s="42">
        <v>55900</v>
      </c>
      <c r="P244" s="42">
        <v>57083</v>
      </c>
      <c r="Q244" s="42">
        <v>58266</v>
      </c>
      <c r="R244" s="42">
        <v>59449</v>
      </c>
      <c r="S244" s="42">
        <v>60632</v>
      </c>
      <c r="T244" s="42">
        <v>61234</v>
      </c>
      <c r="U244" s="42">
        <v>62233</v>
      </c>
      <c r="V244" s="42">
        <v>63344</v>
      </c>
      <c r="W244" s="42">
        <v>63963</v>
      </c>
      <c r="X244" s="42">
        <v>64588</v>
      </c>
      <c r="Y244" s="42">
        <v>65188</v>
      </c>
      <c r="Z244" s="42">
        <v>65788</v>
      </c>
      <c r="AA244" s="42">
        <v>66388</v>
      </c>
      <c r="AB244" s="42">
        <v>66688</v>
      </c>
      <c r="AC244" s="42">
        <v>66988</v>
      </c>
      <c r="AD244" s="42">
        <v>67288</v>
      </c>
      <c r="AE244" s="42">
        <v>67588</v>
      </c>
      <c r="AF244" s="42">
        <v>67888</v>
      </c>
      <c r="AG244" s="1"/>
      <c r="AH244" s="1"/>
      <c r="AI244" s="1"/>
    </row>
    <row r="245" spans="1:35" s="5" customFormat="1">
      <c r="A245" s="5">
        <v>7</v>
      </c>
      <c r="B245" s="42">
        <v>39606</v>
      </c>
      <c r="C245" s="42">
        <v>40247</v>
      </c>
      <c r="D245" s="42">
        <v>41140</v>
      </c>
      <c r="E245" s="42">
        <v>42031</v>
      </c>
      <c r="F245" s="42">
        <v>42924</v>
      </c>
      <c r="G245" s="42">
        <v>43816</v>
      </c>
      <c r="H245" s="42">
        <v>44708</v>
      </c>
      <c r="I245" s="42">
        <v>45600</v>
      </c>
      <c r="J245" s="42">
        <v>46493</v>
      </c>
      <c r="K245" s="42">
        <v>47384</v>
      </c>
      <c r="L245" s="42">
        <v>48276</v>
      </c>
      <c r="M245" s="42">
        <v>49169</v>
      </c>
      <c r="N245" s="42">
        <v>50061</v>
      </c>
      <c r="O245" s="42">
        <v>50952</v>
      </c>
      <c r="P245" s="42">
        <v>51846</v>
      </c>
      <c r="Q245" s="42">
        <v>52737</v>
      </c>
      <c r="R245" s="42">
        <v>53630</v>
      </c>
      <c r="S245" s="42">
        <v>54522</v>
      </c>
      <c r="T245" s="42">
        <v>55051</v>
      </c>
      <c r="U245" s="42">
        <v>55581</v>
      </c>
      <c r="V245" s="42">
        <v>56116</v>
      </c>
      <c r="W245" s="42">
        <v>56657</v>
      </c>
      <c r="X245" s="42">
        <v>57201</v>
      </c>
      <c r="Y245" s="42">
        <v>57801</v>
      </c>
      <c r="Z245" s="42">
        <v>58401</v>
      </c>
      <c r="AA245" s="42">
        <v>59001</v>
      </c>
      <c r="AB245" s="42">
        <v>59301</v>
      </c>
      <c r="AC245" s="42">
        <v>59601</v>
      </c>
      <c r="AD245" s="42">
        <v>59901</v>
      </c>
      <c r="AE245" s="42">
        <v>60201</v>
      </c>
      <c r="AF245" s="42">
        <v>60501</v>
      </c>
      <c r="AG245" s="1"/>
      <c r="AH245" s="1"/>
      <c r="AI245" s="1"/>
    </row>
    <row r="246" spans="1:35" s="5" customFormat="1">
      <c r="A246" s="5">
        <v>1</v>
      </c>
      <c r="B246" s="42">
        <v>37054</v>
      </c>
      <c r="C246" s="42">
        <v>37695</v>
      </c>
      <c r="D246" s="42">
        <v>38589</v>
      </c>
      <c r="E246" s="42">
        <v>39482</v>
      </c>
      <c r="F246" s="42">
        <v>40375</v>
      </c>
      <c r="G246" s="42">
        <v>41268</v>
      </c>
      <c r="H246" s="42">
        <v>42162</v>
      </c>
      <c r="I246" s="42">
        <v>43054</v>
      </c>
      <c r="J246" s="42">
        <v>43949</v>
      </c>
      <c r="K246" s="42">
        <v>44841</v>
      </c>
      <c r="L246" s="42">
        <v>45734</v>
      </c>
      <c r="M246" s="42">
        <v>46628</v>
      </c>
      <c r="N246" s="42">
        <v>47521</v>
      </c>
      <c r="O246" s="42">
        <v>48413</v>
      </c>
      <c r="P246" s="42">
        <v>49308</v>
      </c>
      <c r="Q246" s="42">
        <v>50200</v>
      </c>
      <c r="R246" s="42">
        <v>51093</v>
      </c>
      <c r="S246" s="42">
        <v>51987</v>
      </c>
      <c r="T246" s="42">
        <v>52482</v>
      </c>
      <c r="U246" s="42">
        <v>52983</v>
      </c>
      <c r="V246" s="42">
        <v>53491</v>
      </c>
      <c r="W246" s="42">
        <v>54000</v>
      </c>
      <c r="X246" s="42">
        <v>54518</v>
      </c>
      <c r="Y246" s="42">
        <v>55118</v>
      </c>
      <c r="Z246" s="42">
        <v>55718</v>
      </c>
      <c r="AA246" s="42">
        <v>56318</v>
      </c>
      <c r="AB246" s="42">
        <v>56618</v>
      </c>
      <c r="AC246" s="42">
        <v>56918</v>
      </c>
      <c r="AD246" s="42">
        <v>57218</v>
      </c>
      <c r="AE246" s="42">
        <v>57518</v>
      </c>
      <c r="AF246" s="42">
        <v>57818</v>
      </c>
      <c r="AG246" s="1"/>
      <c r="AH246" s="1"/>
      <c r="AI246" s="1"/>
    </row>
    <row r="247" spans="1:35" s="5" customFormat="1">
      <c r="A247" s="5">
        <v>2</v>
      </c>
      <c r="B247" s="42">
        <v>33926</v>
      </c>
      <c r="C247" s="42">
        <v>34480</v>
      </c>
      <c r="D247" s="42">
        <v>35313</v>
      </c>
      <c r="E247" s="42">
        <v>36118</v>
      </c>
      <c r="F247" s="42">
        <v>36951</v>
      </c>
      <c r="G247" s="42">
        <v>37755</v>
      </c>
      <c r="H247" s="42">
        <v>38588</v>
      </c>
      <c r="I247" s="42">
        <v>39393</v>
      </c>
      <c r="J247" s="42">
        <v>40226</v>
      </c>
      <c r="K247" s="42">
        <v>41031</v>
      </c>
      <c r="L247" s="42">
        <v>41865</v>
      </c>
      <c r="M247" s="42">
        <v>42668</v>
      </c>
      <c r="N247" s="42">
        <v>43502</v>
      </c>
      <c r="O247" s="42">
        <v>44306</v>
      </c>
      <c r="P247" s="42">
        <v>45140</v>
      </c>
      <c r="Q247" s="42">
        <v>45945</v>
      </c>
      <c r="R247" s="42">
        <v>46779</v>
      </c>
      <c r="S247" s="42">
        <v>47582</v>
      </c>
      <c r="T247" s="42">
        <v>48035</v>
      </c>
      <c r="U247" s="42">
        <v>48494</v>
      </c>
      <c r="V247" s="42">
        <v>48957</v>
      </c>
      <c r="W247" s="42">
        <v>49424</v>
      </c>
      <c r="X247" s="42">
        <v>49896</v>
      </c>
      <c r="Y247" s="42">
        <v>50496</v>
      </c>
      <c r="Z247" s="42">
        <v>51096</v>
      </c>
      <c r="AA247" s="42">
        <v>51696</v>
      </c>
      <c r="AB247" s="42">
        <v>51996</v>
      </c>
      <c r="AC247" s="42">
        <v>52296</v>
      </c>
      <c r="AD247" s="42">
        <v>52596</v>
      </c>
      <c r="AE247" s="42">
        <v>52896</v>
      </c>
      <c r="AF247" s="42">
        <v>53196</v>
      </c>
      <c r="AG247" s="1"/>
      <c r="AH247" s="1"/>
      <c r="AI247" s="1"/>
    </row>
    <row r="248" spans="1:35" s="5" customFormat="1">
      <c r="A248" s="5">
        <v>3</v>
      </c>
      <c r="B248" s="42">
        <v>32373</v>
      </c>
      <c r="C248" s="42">
        <v>32777</v>
      </c>
      <c r="D248" s="42">
        <v>33611</v>
      </c>
      <c r="E248" s="42">
        <v>34414</v>
      </c>
      <c r="F248" s="42">
        <v>35248</v>
      </c>
      <c r="G248" s="42">
        <v>36051</v>
      </c>
      <c r="H248" s="42">
        <v>36885</v>
      </c>
      <c r="I248" s="42">
        <v>37687</v>
      </c>
      <c r="J248" s="42">
        <v>38521</v>
      </c>
      <c r="K248" s="42">
        <v>39324</v>
      </c>
      <c r="L248" s="42">
        <v>40158</v>
      </c>
      <c r="M248" s="42">
        <v>40962</v>
      </c>
      <c r="N248" s="42">
        <v>41795</v>
      </c>
      <c r="O248" s="42">
        <v>42598</v>
      </c>
      <c r="P248" s="42">
        <v>43431</v>
      </c>
      <c r="Q248" s="42">
        <v>44235</v>
      </c>
      <c r="R248" s="42">
        <v>45068</v>
      </c>
      <c r="S248" s="42">
        <v>45872</v>
      </c>
      <c r="T248" s="42">
        <v>46309</v>
      </c>
      <c r="U248" s="42">
        <v>46752</v>
      </c>
      <c r="V248" s="42">
        <v>47200</v>
      </c>
      <c r="W248" s="42">
        <v>47650</v>
      </c>
      <c r="X248" s="42">
        <v>48107</v>
      </c>
      <c r="Y248" s="42">
        <v>48707</v>
      </c>
      <c r="Z248" s="42">
        <v>49307</v>
      </c>
      <c r="AA248" s="42">
        <v>49907</v>
      </c>
      <c r="AB248" s="42">
        <v>50207</v>
      </c>
      <c r="AC248" s="42">
        <v>50507</v>
      </c>
      <c r="AD248" s="42">
        <v>50807</v>
      </c>
      <c r="AE248" s="42">
        <v>51107</v>
      </c>
      <c r="AF248" s="42">
        <v>51407</v>
      </c>
      <c r="AG248" s="1"/>
      <c r="AH248" s="1"/>
      <c r="AI248" s="1"/>
    </row>
    <row r="249" spans="1:35" s="12" customFormat="1">
      <c r="A249" s="17"/>
      <c r="B249" s="49" t="s">
        <v>78</v>
      </c>
      <c r="C249" s="49" t="s">
        <v>79</v>
      </c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</row>
    <row r="250" spans="1:35" s="5" customFormat="1">
      <c r="A250" s="18">
        <v>8</v>
      </c>
      <c r="B250" s="36">
        <v>41708</v>
      </c>
      <c r="C250" s="36">
        <v>42890</v>
      </c>
      <c r="D250" s="36">
        <v>44070</v>
      </c>
      <c r="E250" s="36">
        <v>45252</v>
      </c>
      <c r="F250" s="36">
        <v>46432</v>
      </c>
      <c r="G250" s="36">
        <v>47613</v>
      </c>
      <c r="H250" s="36">
        <v>48794</v>
      </c>
      <c r="I250" s="36">
        <v>49974</v>
      </c>
      <c r="J250" s="36">
        <v>51156</v>
      </c>
      <c r="K250" s="36">
        <v>52336</v>
      </c>
      <c r="L250" s="36">
        <v>53518</v>
      </c>
      <c r="M250" s="36">
        <v>54698</v>
      </c>
      <c r="N250" s="36">
        <v>55880</v>
      </c>
      <c r="O250" s="36">
        <v>57060</v>
      </c>
      <c r="P250" s="36">
        <v>58241</v>
      </c>
      <c r="Q250" s="36">
        <v>58422</v>
      </c>
      <c r="R250" s="36">
        <v>60603</v>
      </c>
      <c r="S250" s="36">
        <v>61784</v>
      </c>
      <c r="T250" s="36">
        <v>62382</v>
      </c>
      <c r="U250" s="36">
        <v>62986</v>
      </c>
      <c r="V250" s="36">
        <v>63596</v>
      </c>
      <c r="W250" s="36">
        <v>64212</v>
      </c>
      <c r="X250" s="36">
        <v>64834</v>
      </c>
      <c r="Y250" s="36">
        <v>64834</v>
      </c>
      <c r="Z250" s="36">
        <v>64834</v>
      </c>
      <c r="AA250" s="36">
        <v>64834</v>
      </c>
      <c r="AB250" s="36">
        <v>64834</v>
      </c>
      <c r="AC250" s="36">
        <v>64834</v>
      </c>
      <c r="AD250" s="36">
        <v>64834</v>
      </c>
      <c r="AE250" s="36">
        <v>64834</v>
      </c>
      <c r="AF250" s="36">
        <v>64834</v>
      </c>
    </row>
    <row r="251" spans="1:35" s="5" customFormat="1">
      <c r="A251" s="18">
        <v>7</v>
      </c>
      <c r="B251" s="36">
        <v>38756</v>
      </c>
      <c r="C251" s="36">
        <v>39642</v>
      </c>
      <c r="D251" s="36">
        <v>40528</v>
      </c>
      <c r="E251" s="36">
        <v>41413</v>
      </c>
      <c r="F251" s="36">
        <v>42299</v>
      </c>
      <c r="G251" s="36">
        <v>43185</v>
      </c>
      <c r="H251" s="36">
        <v>44070</v>
      </c>
      <c r="I251" s="36">
        <v>44956</v>
      </c>
      <c r="J251" s="36">
        <v>45842</v>
      </c>
      <c r="K251" s="36">
        <v>46727</v>
      </c>
      <c r="L251" s="36">
        <v>47613</v>
      </c>
      <c r="M251" s="36">
        <v>48499</v>
      </c>
      <c r="N251" s="36">
        <v>49384</v>
      </c>
      <c r="O251" s="36">
        <v>50270</v>
      </c>
      <c r="P251" s="36">
        <v>51156</v>
      </c>
      <c r="Q251" s="36">
        <v>52041</v>
      </c>
      <c r="R251" s="36">
        <v>52927</v>
      </c>
      <c r="S251" s="36">
        <v>53813</v>
      </c>
      <c r="T251" s="36">
        <v>54331</v>
      </c>
      <c r="U251" s="36">
        <v>54854</v>
      </c>
      <c r="V251" s="36">
        <v>55383</v>
      </c>
      <c r="W251" s="36">
        <v>55917</v>
      </c>
      <c r="X251" s="36">
        <v>56455</v>
      </c>
      <c r="Y251" s="36">
        <v>56455</v>
      </c>
      <c r="Z251" s="36">
        <v>56455</v>
      </c>
      <c r="AA251" s="36">
        <v>56455</v>
      </c>
      <c r="AB251" s="36">
        <v>56455</v>
      </c>
      <c r="AC251" s="36">
        <v>56455</v>
      </c>
      <c r="AD251" s="36">
        <v>56455</v>
      </c>
      <c r="AE251" s="36">
        <v>56455</v>
      </c>
      <c r="AF251" s="36">
        <v>56455</v>
      </c>
    </row>
    <row r="252" spans="1:35" s="5" customFormat="1">
      <c r="A252" s="18">
        <v>1</v>
      </c>
      <c r="B252" s="36">
        <v>35804</v>
      </c>
      <c r="C252" s="36">
        <v>36689</v>
      </c>
      <c r="D252" s="36">
        <v>37575</v>
      </c>
      <c r="E252" s="36">
        <v>38461</v>
      </c>
      <c r="F252" s="36">
        <v>39346</v>
      </c>
      <c r="G252" s="36">
        <v>40233</v>
      </c>
      <c r="H252" s="36">
        <v>41118</v>
      </c>
      <c r="I252" s="36">
        <v>42003</v>
      </c>
      <c r="J252" s="36">
        <v>42890</v>
      </c>
      <c r="K252" s="36">
        <v>43775</v>
      </c>
      <c r="L252" s="36">
        <v>44660</v>
      </c>
      <c r="M252" s="36">
        <v>45547</v>
      </c>
      <c r="N252" s="36">
        <v>46432</v>
      </c>
      <c r="O252" s="36">
        <v>47317</v>
      </c>
      <c r="P252" s="36">
        <v>48204</v>
      </c>
      <c r="Q252" s="36">
        <v>49089</v>
      </c>
      <c r="R252" s="36">
        <v>49974</v>
      </c>
      <c r="S252" s="36">
        <v>50861</v>
      </c>
      <c r="T252" s="36">
        <v>51350</v>
      </c>
      <c r="U252" s="36">
        <v>51842</v>
      </c>
      <c r="V252" s="36">
        <v>52341</v>
      </c>
      <c r="W252" s="36">
        <v>52844</v>
      </c>
      <c r="X252" s="36">
        <v>53353</v>
      </c>
      <c r="Y252" s="36">
        <v>53353</v>
      </c>
      <c r="Z252" s="36">
        <v>53353</v>
      </c>
      <c r="AA252" s="36">
        <v>53353</v>
      </c>
      <c r="AB252" s="36">
        <v>53353</v>
      </c>
      <c r="AC252" s="36">
        <v>53353</v>
      </c>
      <c r="AD252" s="36">
        <v>53353</v>
      </c>
      <c r="AE252" s="36">
        <v>53353</v>
      </c>
      <c r="AF252" s="36">
        <v>53353</v>
      </c>
    </row>
    <row r="253" spans="1:35" s="5" customFormat="1">
      <c r="A253" s="18">
        <v>2</v>
      </c>
      <c r="B253" s="36">
        <v>32851</v>
      </c>
      <c r="C253" s="36">
        <v>33649</v>
      </c>
      <c r="D253" s="36">
        <v>34475</v>
      </c>
      <c r="E253" s="36">
        <v>35273</v>
      </c>
      <c r="F253" s="36">
        <v>36099</v>
      </c>
      <c r="G253" s="36">
        <v>36896</v>
      </c>
      <c r="H253" s="36">
        <v>37722</v>
      </c>
      <c r="I253" s="36">
        <v>38520</v>
      </c>
      <c r="J253" s="36">
        <v>39346</v>
      </c>
      <c r="K253" s="36">
        <v>40144</v>
      </c>
      <c r="L253" s="36">
        <v>40971</v>
      </c>
      <c r="M253" s="36">
        <v>41767</v>
      </c>
      <c r="N253" s="36">
        <v>42595</v>
      </c>
      <c r="O253" s="36">
        <v>43391</v>
      </c>
      <c r="P253" s="36">
        <v>44218</v>
      </c>
      <c r="Q253" s="36">
        <v>45015</v>
      </c>
      <c r="R253" s="36">
        <v>45842</v>
      </c>
      <c r="S253" s="36">
        <v>46638</v>
      </c>
      <c r="T253" s="36">
        <v>47085</v>
      </c>
      <c r="U253" s="36">
        <v>47536</v>
      </c>
      <c r="V253" s="36">
        <v>47991</v>
      </c>
      <c r="W253" s="36">
        <v>48451</v>
      </c>
      <c r="X253" s="36">
        <v>48916</v>
      </c>
      <c r="Y253" s="36">
        <v>48916</v>
      </c>
      <c r="Z253" s="36">
        <v>48916</v>
      </c>
      <c r="AA253" s="36">
        <v>48916</v>
      </c>
      <c r="AB253" s="36">
        <v>48916</v>
      </c>
      <c r="AC253" s="36">
        <v>48916</v>
      </c>
      <c r="AD253" s="36">
        <v>48916</v>
      </c>
      <c r="AE253" s="36">
        <v>48916</v>
      </c>
      <c r="AF253" s="36">
        <v>48916</v>
      </c>
    </row>
    <row r="254" spans="1:35" s="5" customFormat="1">
      <c r="A254" s="18">
        <v>3</v>
      </c>
      <c r="B254" s="36">
        <v>31523</v>
      </c>
      <c r="C254" s="36">
        <v>32172</v>
      </c>
      <c r="D254" s="36">
        <v>33000</v>
      </c>
      <c r="E254" s="36">
        <v>33796</v>
      </c>
      <c r="F254" s="36">
        <v>34623</v>
      </c>
      <c r="G254" s="36">
        <v>35420</v>
      </c>
      <c r="H254" s="36">
        <v>36247</v>
      </c>
      <c r="I254" s="36">
        <v>37043</v>
      </c>
      <c r="J254" s="36">
        <v>37871</v>
      </c>
      <c r="K254" s="36">
        <v>38667</v>
      </c>
      <c r="L254" s="36">
        <v>39494</v>
      </c>
      <c r="M254" s="36">
        <v>40292</v>
      </c>
      <c r="N254" s="36">
        <v>41118</v>
      </c>
      <c r="O254" s="36">
        <v>41915</v>
      </c>
      <c r="P254" s="36">
        <v>42742</v>
      </c>
      <c r="Q254" s="36">
        <v>43539</v>
      </c>
      <c r="R254" s="36">
        <v>44365</v>
      </c>
      <c r="S254" s="36">
        <v>45163</v>
      </c>
      <c r="T254" s="36">
        <v>45594</v>
      </c>
      <c r="U254" s="36">
        <v>46030</v>
      </c>
      <c r="V254" s="36">
        <v>46470</v>
      </c>
      <c r="W254" s="36">
        <v>46915</v>
      </c>
      <c r="X254" s="36">
        <v>47364</v>
      </c>
      <c r="Y254" s="36">
        <v>47364</v>
      </c>
      <c r="Z254" s="36">
        <v>47364</v>
      </c>
      <c r="AA254" s="36">
        <v>47364</v>
      </c>
      <c r="AB254" s="36">
        <v>47364</v>
      </c>
      <c r="AC254" s="36">
        <v>47364</v>
      </c>
      <c r="AD254" s="36">
        <v>47364</v>
      </c>
      <c r="AE254" s="36">
        <v>47364</v>
      </c>
      <c r="AF254" s="36">
        <v>47364</v>
      </c>
    </row>
    <row r="255" spans="1:35" s="12" customFormat="1">
      <c r="A255" s="2"/>
      <c r="B255" s="3" t="s">
        <v>80</v>
      </c>
      <c r="C255" s="3" t="s">
        <v>81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 spans="1:35" s="5" customFormat="1">
      <c r="A256" s="5">
        <v>8</v>
      </c>
      <c r="B256" s="6">
        <v>41693</v>
      </c>
      <c r="C256" s="29">
        <v>42935</v>
      </c>
      <c r="D256" s="29">
        <v>44174</v>
      </c>
      <c r="E256" s="6">
        <v>45415</v>
      </c>
      <c r="F256" s="29">
        <v>46654</v>
      </c>
      <c r="G256" s="29">
        <v>47894</v>
      </c>
      <c r="H256" s="29">
        <v>49134</v>
      </c>
      <c r="I256" s="29">
        <v>50373</v>
      </c>
      <c r="J256" s="29">
        <v>51614</v>
      </c>
      <c r="K256" s="29">
        <v>52853</v>
      </c>
      <c r="L256" s="29">
        <v>54094</v>
      </c>
      <c r="M256" s="29">
        <v>55333</v>
      </c>
      <c r="N256" s="29">
        <v>56574</v>
      </c>
      <c r="O256" s="29">
        <v>57813</v>
      </c>
      <c r="P256" s="29">
        <v>59053</v>
      </c>
      <c r="Q256" s="29">
        <v>60293</v>
      </c>
      <c r="R256" s="29">
        <v>61533</v>
      </c>
      <c r="S256" s="29">
        <v>62773</v>
      </c>
      <c r="T256" s="29">
        <v>63401</v>
      </c>
      <c r="U256" s="29">
        <v>64035</v>
      </c>
      <c r="V256" s="29">
        <v>64676</v>
      </c>
      <c r="W256" s="29">
        <v>65323</v>
      </c>
      <c r="X256" s="29">
        <v>65976</v>
      </c>
      <c r="Y256" s="7"/>
      <c r="Z256" s="7"/>
      <c r="AA256" s="7"/>
      <c r="AB256" s="7"/>
      <c r="AC256" s="7"/>
      <c r="AD256" s="7"/>
      <c r="AE256" s="7"/>
      <c r="AF256" s="7"/>
    </row>
    <row r="257" spans="1:32" s="5" customFormat="1">
      <c r="A257" s="5">
        <v>7</v>
      </c>
      <c r="B257" s="6">
        <v>38594</v>
      </c>
      <c r="C257" s="29">
        <v>39524</v>
      </c>
      <c r="D257" s="29">
        <v>40454</v>
      </c>
      <c r="E257" s="6">
        <v>41384</v>
      </c>
      <c r="F257" s="29">
        <v>42314</v>
      </c>
      <c r="G257" s="29">
        <v>43244</v>
      </c>
      <c r="H257" s="29">
        <v>44174</v>
      </c>
      <c r="I257" s="29">
        <v>45104</v>
      </c>
      <c r="J257" s="29">
        <v>46034</v>
      </c>
      <c r="K257" s="29">
        <v>46963</v>
      </c>
      <c r="L257" s="29">
        <v>47894</v>
      </c>
      <c r="M257" s="29">
        <v>48824</v>
      </c>
      <c r="N257" s="29">
        <v>49753</v>
      </c>
      <c r="O257" s="29">
        <v>50684</v>
      </c>
      <c r="P257" s="29">
        <v>51614</v>
      </c>
      <c r="Q257" s="29">
        <v>52543</v>
      </c>
      <c r="R257" s="29">
        <v>53473</v>
      </c>
      <c r="S257" s="29">
        <v>54404</v>
      </c>
      <c r="T257" s="29">
        <v>54948</v>
      </c>
      <c r="U257" s="29">
        <v>55497</v>
      </c>
      <c r="V257" s="29">
        <v>56052</v>
      </c>
      <c r="W257" s="29">
        <v>56613</v>
      </c>
      <c r="X257" s="29">
        <v>57178</v>
      </c>
      <c r="Y257" s="7"/>
      <c r="Z257" s="7"/>
      <c r="AA257" s="7"/>
      <c r="AB257" s="7"/>
      <c r="AC257" s="7"/>
      <c r="AD257" s="7"/>
      <c r="AE257" s="7"/>
      <c r="AF257" s="7"/>
    </row>
    <row r="258" spans="1:32" s="5" customFormat="1">
      <c r="A258" s="5">
        <v>1</v>
      </c>
      <c r="B258" s="6">
        <v>35494</v>
      </c>
      <c r="C258" s="29">
        <v>36423</v>
      </c>
      <c r="D258" s="29">
        <v>37354</v>
      </c>
      <c r="E258" s="6">
        <v>38284</v>
      </c>
      <c r="F258" s="29">
        <v>39213</v>
      </c>
      <c r="G258" s="29">
        <v>40145</v>
      </c>
      <c r="H258" s="29">
        <v>41074</v>
      </c>
      <c r="I258" s="29">
        <v>42003</v>
      </c>
      <c r="J258" s="29">
        <v>42935</v>
      </c>
      <c r="K258" s="29">
        <v>43864</v>
      </c>
      <c r="L258" s="29">
        <v>44793</v>
      </c>
      <c r="M258" s="29">
        <v>45724</v>
      </c>
      <c r="N258" s="29">
        <v>46654</v>
      </c>
      <c r="O258" s="29">
        <v>47583</v>
      </c>
      <c r="P258" s="29">
        <v>48514</v>
      </c>
      <c r="Q258" s="29">
        <v>49443</v>
      </c>
      <c r="R258" s="29">
        <v>50373</v>
      </c>
      <c r="S258" s="29">
        <v>51304</v>
      </c>
      <c r="T258" s="29">
        <v>51818</v>
      </c>
      <c r="U258" s="29">
        <v>52334</v>
      </c>
      <c r="V258" s="29">
        <v>52858</v>
      </c>
      <c r="W258" s="29">
        <v>53386</v>
      </c>
      <c r="X258" s="29">
        <v>53921</v>
      </c>
      <c r="Y258" s="7"/>
      <c r="Z258" s="7"/>
      <c r="AA258" s="7"/>
      <c r="AB258" s="7"/>
      <c r="AC258" s="7"/>
      <c r="AD258" s="7"/>
      <c r="AE258" s="7"/>
      <c r="AF258" s="7"/>
    </row>
    <row r="259" spans="1:32" s="5" customFormat="1">
      <c r="A259" s="5">
        <v>2</v>
      </c>
      <c r="B259" s="6">
        <v>32395</v>
      </c>
      <c r="C259" s="29">
        <v>33231</v>
      </c>
      <c r="D259" s="29">
        <v>34099</v>
      </c>
      <c r="E259" s="6">
        <v>34937</v>
      </c>
      <c r="F259" s="29">
        <v>35804</v>
      </c>
      <c r="G259" s="29">
        <v>36641</v>
      </c>
      <c r="H259" s="29">
        <v>37508</v>
      </c>
      <c r="I259" s="29">
        <v>38346</v>
      </c>
      <c r="J259" s="29">
        <v>39213</v>
      </c>
      <c r="K259" s="29">
        <v>40051</v>
      </c>
      <c r="L259" s="29">
        <v>40920</v>
      </c>
      <c r="M259" s="29">
        <v>41755</v>
      </c>
      <c r="N259" s="29">
        <v>42625</v>
      </c>
      <c r="O259" s="29">
        <v>43461</v>
      </c>
      <c r="P259" s="29">
        <v>44329</v>
      </c>
      <c r="Q259" s="29">
        <v>45166</v>
      </c>
      <c r="R259" s="29">
        <v>46034</v>
      </c>
      <c r="S259" s="29">
        <v>46870</v>
      </c>
      <c r="T259" s="29">
        <v>47339</v>
      </c>
      <c r="U259" s="29">
        <v>47813</v>
      </c>
      <c r="V259" s="29">
        <v>48291</v>
      </c>
      <c r="W259" s="29">
        <v>48774</v>
      </c>
      <c r="X259" s="29">
        <v>49262</v>
      </c>
      <c r="Y259" s="7"/>
      <c r="Z259" s="7"/>
      <c r="AA259" s="7"/>
      <c r="AB259" s="7"/>
      <c r="AC259" s="7"/>
      <c r="AD259" s="7"/>
      <c r="AE259" s="7"/>
      <c r="AF259" s="7"/>
    </row>
    <row r="260" spans="1:32" s="5" customFormat="1">
      <c r="A260" s="5">
        <v>3</v>
      </c>
      <c r="B260" s="6">
        <v>30999</v>
      </c>
      <c r="C260" s="29">
        <v>31681</v>
      </c>
      <c r="D260" s="29">
        <v>32550</v>
      </c>
      <c r="E260" s="6">
        <v>33386</v>
      </c>
      <c r="F260" s="29">
        <v>34254</v>
      </c>
      <c r="G260" s="29">
        <v>35091</v>
      </c>
      <c r="H260" s="29">
        <v>35959</v>
      </c>
      <c r="I260" s="29">
        <v>36795</v>
      </c>
      <c r="J260" s="29">
        <v>37665</v>
      </c>
      <c r="K260" s="29">
        <v>38500</v>
      </c>
      <c r="L260" s="29">
        <v>39369</v>
      </c>
      <c r="M260" s="29">
        <v>40207</v>
      </c>
      <c r="N260" s="29">
        <v>41074</v>
      </c>
      <c r="O260" s="29">
        <v>41911</v>
      </c>
      <c r="P260" s="29">
        <v>42779</v>
      </c>
      <c r="Q260" s="29">
        <v>43616</v>
      </c>
      <c r="R260" s="29">
        <v>44483</v>
      </c>
      <c r="S260" s="29">
        <v>45321</v>
      </c>
      <c r="T260" s="29">
        <v>45774</v>
      </c>
      <c r="U260" s="29">
        <v>46232</v>
      </c>
      <c r="V260" s="29">
        <v>46694</v>
      </c>
      <c r="W260" s="29">
        <v>47161</v>
      </c>
      <c r="X260" s="29">
        <v>47632</v>
      </c>
      <c r="Y260" s="7"/>
      <c r="Z260" s="7"/>
      <c r="AA260" s="7"/>
      <c r="AB260" s="7"/>
      <c r="AC260" s="7"/>
      <c r="AD260" s="7"/>
      <c r="AE260" s="7"/>
      <c r="AF260" s="7"/>
    </row>
    <row r="261" spans="1:32" s="12" customFormat="1">
      <c r="A261" s="2"/>
      <c r="B261" s="3" t="s">
        <v>82</v>
      </c>
      <c r="C261" s="3" t="s">
        <v>83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 spans="1:32" s="5" customFormat="1">
      <c r="A262" s="5">
        <v>8</v>
      </c>
      <c r="B262" s="35">
        <v>44691.8</v>
      </c>
      <c r="C262" s="35">
        <v>45723.5</v>
      </c>
      <c r="D262" s="35">
        <v>46770.400000000001</v>
      </c>
      <c r="E262" s="35">
        <v>47832.5</v>
      </c>
      <c r="F262" s="35">
        <v>48906</v>
      </c>
      <c r="G262" s="35">
        <v>49990.9</v>
      </c>
      <c r="H262" s="35">
        <v>51087.199999999997</v>
      </c>
      <c r="I262" s="35">
        <v>52196.800000000003</v>
      </c>
      <c r="J262" s="35">
        <v>53323.5</v>
      </c>
      <c r="K262" s="35">
        <v>54461.599999999999</v>
      </c>
      <c r="L262" s="35">
        <v>55618.7</v>
      </c>
      <c r="M262" s="35">
        <v>56783.4</v>
      </c>
      <c r="N262" s="35">
        <v>57967.1</v>
      </c>
      <c r="O262" s="35">
        <v>59162.2</v>
      </c>
      <c r="P262" s="35">
        <v>60376.3</v>
      </c>
      <c r="Q262" s="35">
        <v>61601.8</v>
      </c>
      <c r="R262" s="35">
        <v>62846.3</v>
      </c>
      <c r="S262" s="35">
        <v>64107.9</v>
      </c>
      <c r="T262" s="35">
        <v>65384.7</v>
      </c>
      <c r="U262" s="35">
        <v>66678.600000000006</v>
      </c>
      <c r="V262" s="35">
        <v>67987.7</v>
      </c>
      <c r="W262" s="35">
        <v>69412.7</v>
      </c>
      <c r="X262" s="35">
        <v>70976.399999999994</v>
      </c>
      <c r="Y262" s="35">
        <v>72348.2</v>
      </c>
      <c r="Z262" s="35">
        <v>73769.399999999994</v>
      </c>
      <c r="AA262" s="35">
        <v>75384.399999999994</v>
      </c>
      <c r="AB262" s="35">
        <v>76374.3</v>
      </c>
      <c r="AC262" s="35">
        <v>77451.600000000006</v>
      </c>
      <c r="AD262" s="7"/>
      <c r="AE262" s="7"/>
      <c r="AF262" s="7"/>
    </row>
    <row r="263" spans="1:32" s="5" customFormat="1">
      <c r="A263" s="5">
        <v>7</v>
      </c>
      <c r="B263" s="35">
        <v>41534</v>
      </c>
      <c r="C263" s="35">
        <v>42366.2</v>
      </c>
      <c r="D263" s="35">
        <v>43213.599999999999</v>
      </c>
      <c r="E263" s="35">
        <v>44078.1</v>
      </c>
      <c r="F263" s="35">
        <v>44959.7</v>
      </c>
      <c r="G263" s="35">
        <v>45858.400000000001</v>
      </c>
      <c r="H263" s="35">
        <v>46774.2</v>
      </c>
      <c r="I263" s="35">
        <v>47710.9</v>
      </c>
      <c r="J263" s="35">
        <v>48664.7</v>
      </c>
      <c r="K263" s="35">
        <v>49639.4</v>
      </c>
      <c r="L263" s="35">
        <v>50631.199999999997</v>
      </c>
      <c r="M263" s="35">
        <v>51643.9</v>
      </c>
      <c r="N263" s="35">
        <v>52675.6</v>
      </c>
      <c r="O263" s="35">
        <v>53728.2</v>
      </c>
      <c r="P263" s="35">
        <v>54805.5</v>
      </c>
      <c r="Q263" s="35">
        <v>55899.9</v>
      </c>
      <c r="R263" s="35">
        <v>57019</v>
      </c>
      <c r="S263" s="35">
        <v>58157.1</v>
      </c>
      <c r="T263" s="35">
        <v>59321.8</v>
      </c>
      <c r="U263" s="35">
        <v>60509.3</v>
      </c>
      <c r="V263" s="35">
        <v>61717.7</v>
      </c>
      <c r="W263" s="35">
        <v>62952.7</v>
      </c>
      <c r="X263" s="35">
        <v>64212.4</v>
      </c>
      <c r="Y263" s="35">
        <v>65493</v>
      </c>
      <c r="Z263" s="35">
        <v>66805.899999999994</v>
      </c>
      <c r="AA263" s="35">
        <v>68141.600000000006</v>
      </c>
      <c r="AB263" s="35">
        <v>69505.8</v>
      </c>
      <c r="AC263" s="35">
        <v>70894.7</v>
      </c>
      <c r="AD263" s="7"/>
      <c r="AE263" s="7"/>
      <c r="AF263" s="7"/>
    </row>
    <row r="264" spans="1:32" s="5" customFormat="1">
      <c r="A264" s="5">
        <v>1</v>
      </c>
      <c r="B264" s="35">
        <v>40650.5</v>
      </c>
      <c r="C264" s="35">
        <v>41463.699999999997</v>
      </c>
      <c r="D264" s="35">
        <v>42294</v>
      </c>
      <c r="E264" s="35">
        <v>43139.5</v>
      </c>
      <c r="F264" s="35">
        <v>44000.2</v>
      </c>
      <c r="G264" s="35">
        <v>44878</v>
      </c>
      <c r="H264" s="35">
        <v>45778.6</v>
      </c>
      <c r="I264" s="35">
        <v>46694.400000000001</v>
      </c>
      <c r="J264" s="35">
        <v>47629.2</v>
      </c>
      <c r="K264" s="35">
        <v>48581.1</v>
      </c>
      <c r="L264" s="35">
        <v>49552</v>
      </c>
      <c r="M264" s="35">
        <v>50543.8</v>
      </c>
      <c r="N264" s="35">
        <v>51554.6</v>
      </c>
      <c r="O264" s="35">
        <v>52584.4</v>
      </c>
      <c r="P264" s="35">
        <v>53635.1</v>
      </c>
      <c r="Q264" s="35">
        <v>54710.5</v>
      </c>
      <c r="R264" s="35">
        <v>55803</v>
      </c>
      <c r="S264" s="35">
        <v>56918.3</v>
      </c>
      <c r="T264" s="35">
        <v>58056.4</v>
      </c>
      <c r="U264" s="35">
        <v>59217.3</v>
      </c>
      <c r="V264" s="35">
        <v>60402.9</v>
      </c>
      <c r="W264" s="35">
        <v>61609.4</v>
      </c>
      <c r="X264" s="35">
        <v>62844.4</v>
      </c>
      <c r="Y264" s="35">
        <v>64100.3</v>
      </c>
      <c r="Z264" s="35">
        <v>65382.8</v>
      </c>
      <c r="AA264" s="35">
        <v>66690</v>
      </c>
      <c r="AB264" s="35">
        <v>68025.7</v>
      </c>
      <c r="AC264" s="35">
        <v>69386.100000000006</v>
      </c>
      <c r="AD264" s="7"/>
      <c r="AE264" s="7"/>
      <c r="AF264" s="7"/>
    </row>
    <row r="265" spans="1:32" s="5" customFormat="1">
      <c r="A265" s="5">
        <v>2</v>
      </c>
      <c r="B265" s="35">
        <v>36939.800000000003</v>
      </c>
      <c r="C265" s="35">
        <v>37678.9</v>
      </c>
      <c r="D265" s="35">
        <v>38433.199999999997</v>
      </c>
      <c r="E265" s="35">
        <v>39200.800000000003</v>
      </c>
      <c r="F265" s="35">
        <v>39985.5</v>
      </c>
      <c r="G265" s="35">
        <v>40785.4</v>
      </c>
      <c r="H265" s="35">
        <v>41600.5</v>
      </c>
      <c r="I265" s="35">
        <v>42430.8</v>
      </c>
      <c r="J265" s="35">
        <v>43282</v>
      </c>
      <c r="K265" s="35">
        <v>44146.5</v>
      </c>
      <c r="L265" s="35">
        <v>45030</v>
      </c>
      <c r="M265" s="35">
        <v>45930.6</v>
      </c>
      <c r="N265" s="35">
        <v>46850.2</v>
      </c>
      <c r="O265" s="35">
        <v>47785</v>
      </c>
      <c r="P265" s="35">
        <v>48740.7</v>
      </c>
      <c r="Q265" s="35">
        <v>49715.4</v>
      </c>
      <c r="R265" s="35">
        <v>50711</v>
      </c>
      <c r="S265" s="35">
        <v>51725.599999999999</v>
      </c>
      <c r="T265" s="35">
        <v>52759.199999999997</v>
      </c>
      <c r="U265" s="35">
        <v>53815.6</v>
      </c>
      <c r="V265" s="35">
        <v>54891</v>
      </c>
      <c r="W265" s="35">
        <v>55987.3</v>
      </c>
      <c r="X265" s="35">
        <v>57108.3</v>
      </c>
      <c r="Y265" s="35">
        <v>58250.2</v>
      </c>
      <c r="Z265" s="35">
        <v>59416.800000000003</v>
      </c>
      <c r="AA265" s="35">
        <v>60604.3</v>
      </c>
      <c r="AB265" s="35">
        <v>61816.5</v>
      </c>
      <c r="AC265" s="35">
        <v>63051.502334339995</v>
      </c>
      <c r="AD265" s="7"/>
      <c r="AE265" s="7"/>
      <c r="AF265" s="7"/>
    </row>
    <row r="266" spans="1:32" s="5" customFormat="1">
      <c r="A266" s="5">
        <v>3</v>
      </c>
      <c r="B266" s="35">
        <v>35305.800000000003</v>
      </c>
      <c r="C266" s="35">
        <v>36014.5</v>
      </c>
      <c r="D266" s="35">
        <v>36730.800000000003</v>
      </c>
      <c r="E266" s="35">
        <v>37466.1</v>
      </c>
      <c r="F266" s="35">
        <v>38214.699999999997</v>
      </c>
      <c r="G266" s="35">
        <v>38980.400000000001</v>
      </c>
      <c r="H266" s="35">
        <v>39761.300000000003</v>
      </c>
      <c r="I266" s="35">
        <v>40555.5</v>
      </c>
      <c r="J266" s="35">
        <v>41366.800000000003</v>
      </c>
      <c r="K266" s="35">
        <v>42193.3</v>
      </c>
      <c r="L266" s="35">
        <v>43036.9</v>
      </c>
      <c r="M266" s="35">
        <v>43899.5</v>
      </c>
      <c r="N266" s="35">
        <v>44777.3</v>
      </c>
      <c r="O266" s="35">
        <v>45672.2</v>
      </c>
      <c r="P266" s="35">
        <v>46586.1</v>
      </c>
      <c r="Q266" s="35">
        <v>47517.1</v>
      </c>
      <c r="R266" s="35">
        <v>48469</v>
      </c>
      <c r="S266" s="35">
        <v>49438</v>
      </c>
      <c r="T266" s="35">
        <v>50426</v>
      </c>
      <c r="U266" s="35">
        <v>51434.9</v>
      </c>
      <c r="V266" s="35">
        <v>52462.8</v>
      </c>
      <c r="W266" s="35">
        <v>53511.6</v>
      </c>
      <c r="X266" s="35">
        <v>54581.3</v>
      </c>
      <c r="Y266" s="35">
        <v>55673.8</v>
      </c>
      <c r="Z266" s="35">
        <v>56787.199999999997</v>
      </c>
      <c r="AA266" s="35">
        <v>57923.4</v>
      </c>
      <c r="AB266" s="35">
        <v>59082.400000000001</v>
      </c>
      <c r="AC266" s="35">
        <v>60264.2</v>
      </c>
      <c r="AD266" s="7"/>
      <c r="AE266" s="7"/>
      <c r="AF266" s="7"/>
    </row>
    <row r="267" spans="1:32" s="12" customFormat="1">
      <c r="A267" s="2"/>
      <c r="B267" s="3" t="s">
        <v>84</v>
      </c>
      <c r="C267" s="3" t="s">
        <v>85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 spans="1:32" s="5" customFormat="1">
      <c r="A268" s="5">
        <v>8</v>
      </c>
      <c r="B268" s="6">
        <v>45989</v>
      </c>
      <c r="C268" s="29">
        <v>45989</v>
      </c>
      <c r="D268" s="29">
        <v>47356</v>
      </c>
      <c r="E268" s="29">
        <v>48725</v>
      </c>
      <c r="F268" s="29">
        <v>50092</v>
      </c>
      <c r="G268" s="29">
        <v>51458</v>
      </c>
      <c r="H268" s="29">
        <v>52827</v>
      </c>
      <c r="I268" s="29">
        <v>54195</v>
      </c>
      <c r="J268" s="6">
        <v>55562</v>
      </c>
      <c r="K268" s="29">
        <v>56931</v>
      </c>
      <c r="L268" s="29">
        <v>58297</v>
      </c>
      <c r="M268" s="29">
        <v>59667</v>
      </c>
      <c r="N268" s="29">
        <v>61033</v>
      </c>
      <c r="O268" s="29">
        <v>62402</v>
      </c>
      <c r="P268" s="29">
        <v>63768</v>
      </c>
      <c r="Q268" s="29">
        <v>65136</v>
      </c>
      <c r="R268" s="29">
        <v>66504</v>
      </c>
      <c r="S268" s="29">
        <v>67842</v>
      </c>
      <c r="T268" s="29">
        <v>69239</v>
      </c>
      <c r="U268" s="29">
        <v>70516</v>
      </c>
      <c r="V268" s="29">
        <v>71814</v>
      </c>
      <c r="W268" s="29">
        <v>73137</v>
      </c>
      <c r="X268" s="29">
        <v>73866</v>
      </c>
      <c r="Y268" s="29">
        <v>74609</v>
      </c>
      <c r="Z268" s="29">
        <v>74609</v>
      </c>
      <c r="AA268" s="29">
        <v>74609</v>
      </c>
      <c r="AB268" s="29">
        <v>74609</v>
      </c>
      <c r="AC268" s="29">
        <v>74609</v>
      </c>
      <c r="AD268" s="29">
        <v>74609</v>
      </c>
      <c r="AE268" s="29">
        <v>74609</v>
      </c>
      <c r="AF268" s="29">
        <v>74609</v>
      </c>
    </row>
    <row r="269" spans="1:32" s="5" customFormat="1">
      <c r="A269" s="5">
        <v>7</v>
      </c>
      <c r="B269" s="6">
        <v>42569</v>
      </c>
      <c r="C269" s="29">
        <v>42569</v>
      </c>
      <c r="D269" s="29">
        <v>43596</v>
      </c>
      <c r="E269" s="29">
        <v>44622</v>
      </c>
      <c r="F269" s="29">
        <v>45646</v>
      </c>
      <c r="G269" s="29">
        <v>46673</v>
      </c>
      <c r="H269" s="29">
        <v>47698</v>
      </c>
      <c r="I269" s="29">
        <v>48725</v>
      </c>
      <c r="J269" s="6">
        <v>49750</v>
      </c>
      <c r="K269" s="29">
        <v>50777</v>
      </c>
      <c r="L269" s="29">
        <v>51801</v>
      </c>
      <c r="M269" s="29">
        <v>52827</v>
      </c>
      <c r="N269" s="29">
        <v>53853</v>
      </c>
      <c r="O269" s="29">
        <v>54878</v>
      </c>
      <c r="P269" s="29">
        <v>55902</v>
      </c>
      <c r="Q269" s="29">
        <v>56931</v>
      </c>
      <c r="R269" s="29">
        <v>57956</v>
      </c>
      <c r="S269" s="29">
        <v>58981</v>
      </c>
      <c r="T269" s="29">
        <v>60008</v>
      </c>
      <c r="U269" s="29">
        <v>60978</v>
      </c>
      <c r="V269" s="29">
        <v>61967</v>
      </c>
      <c r="W269" s="29">
        <v>62973</v>
      </c>
      <c r="X269" s="29">
        <v>63602</v>
      </c>
      <c r="Y269" s="29">
        <v>64236</v>
      </c>
      <c r="Z269" s="29">
        <v>64236</v>
      </c>
      <c r="AA269" s="29">
        <v>64236</v>
      </c>
      <c r="AB269" s="29">
        <v>64236</v>
      </c>
      <c r="AC269" s="29">
        <v>64236</v>
      </c>
      <c r="AD269" s="29">
        <v>64236</v>
      </c>
      <c r="AE269" s="29">
        <v>64236</v>
      </c>
      <c r="AF269" s="29">
        <v>64236</v>
      </c>
    </row>
    <row r="270" spans="1:32" s="5" customFormat="1">
      <c r="A270" s="5">
        <v>1</v>
      </c>
      <c r="B270" s="6">
        <v>39151</v>
      </c>
      <c r="C270" s="29">
        <v>39151</v>
      </c>
      <c r="D270" s="29">
        <v>40175</v>
      </c>
      <c r="E270" s="29">
        <v>41202</v>
      </c>
      <c r="F270" s="29">
        <v>42228</v>
      </c>
      <c r="G270" s="29">
        <v>43253</v>
      </c>
      <c r="H270" s="29">
        <v>44279</v>
      </c>
      <c r="I270" s="29">
        <v>45305</v>
      </c>
      <c r="J270" s="6">
        <v>46331</v>
      </c>
      <c r="K270" s="29">
        <v>47356</v>
      </c>
      <c r="L270" s="29">
        <v>48382</v>
      </c>
      <c r="M270" s="29">
        <v>49406</v>
      </c>
      <c r="N270" s="29">
        <v>50434</v>
      </c>
      <c r="O270" s="29">
        <v>51458</v>
      </c>
      <c r="P270" s="29">
        <v>52484</v>
      </c>
      <c r="Q270" s="29">
        <v>53512</v>
      </c>
      <c r="R270" s="29">
        <v>54537</v>
      </c>
      <c r="S270" s="29">
        <v>55562</v>
      </c>
      <c r="T270" s="29">
        <v>56589</v>
      </c>
      <c r="U270" s="29">
        <v>57530</v>
      </c>
      <c r="V270" s="29">
        <v>58489</v>
      </c>
      <c r="W270" s="29">
        <v>59473</v>
      </c>
      <c r="X270" s="29">
        <v>60063</v>
      </c>
      <c r="Y270" s="29">
        <v>60665</v>
      </c>
      <c r="Z270" s="29">
        <v>60665</v>
      </c>
      <c r="AA270" s="29">
        <v>60665</v>
      </c>
      <c r="AB270" s="29">
        <v>60665</v>
      </c>
      <c r="AC270" s="29">
        <v>60665</v>
      </c>
      <c r="AD270" s="29">
        <v>60665</v>
      </c>
      <c r="AE270" s="29">
        <v>60665</v>
      </c>
      <c r="AF270" s="29">
        <v>60665</v>
      </c>
    </row>
    <row r="271" spans="1:32" s="5" customFormat="1">
      <c r="A271" s="5">
        <v>2</v>
      </c>
      <c r="B271" s="6">
        <v>35751</v>
      </c>
      <c r="C271" s="29">
        <v>35751</v>
      </c>
      <c r="D271" s="29">
        <v>36655</v>
      </c>
      <c r="E271" s="29">
        <v>37611</v>
      </c>
      <c r="F271" s="29">
        <v>38536</v>
      </c>
      <c r="G271" s="29">
        <v>39493</v>
      </c>
      <c r="H271" s="29">
        <v>40415</v>
      </c>
      <c r="I271" s="29">
        <v>41373</v>
      </c>
      <c r="J271" s="6">
        <v>42296</v>
      </c>
      <c r="K271" s="29">
        <v>43253</v>
      </c>
      <c r="L271" s="29">
        <v>44177</v>
      </c>
      <c r="M271" s="29">
        <v>45135</v>
      </c>
      <c r="N271" s="29">
        <v>46056</v>
      </c>
      <c r="O271" s="29">
        <v>47014</v>
      </c>
      <c r="P271" s="29">
        <v>47939</v>
      </c>
      <c r="Q271" s="29">
        <v>48896</v>
      </c>
      <c r="R271" s="29">
        <v>49819</v>
      </c>
      <c r="S271" s="29">
        <v>50777</v>
      </c>
      <c r="T271" s="29">
        <v>51699</v>
      </c>
      <c r="U271" s="29">
        <v>52572</v>
      </c>
      <c r="V271" s="29">
        <v>53453</v>
      </c>
      <c r="W271" s="29">
        <v>54356</v>
      </c>
      <c r="X271" s="29">
        <v>54899</v>
      </c>
      <c r="Y271" s="29">
        <v>55446</v>
      </c>
      <c r="Z271" s="29">
        <v>55446</v>
      </c>
      <c r="AA271" s="29">
        <v>55446</v>
      </c>
      <c r="AB271" s="29">
        <v>55446</v>
      </c>
      <c r="AC271" s="29">
        <v>55446</v>
      </c>
      <c r="AD271" s="29">
        <v>55446</v>
      </c>
      <c r="AE271" s="29">
        <v>55446</v>
      </c>
      <c r="AF271" s="29">
        <v>55446</v>
      </c>
    </row>
    <row r="272" spans="1:32" s="5" customFormat="1">
      <c r="A272" s="5">
        <v>3</v>
      </c>
      <c r="B272" s="6">
        <v>34192</v>
      </c>
      <c r="C272" s="29">
        <v>34192</v>
      </c>
      <c r="D272" s="29">
        <v>34944</v>
      </c>
      <c r="E272" s="29">
        <v>35902</v>
      </c>
      <c r="F272" s="29">
        <v>36825</v>
      </c>
      <c r="G272" s="29">
        <v>37782</v>
      </c>
      <c r="H272" s="29">
        <v>38706</v>
      </c>
      <c r="I272" s="29">
        <v>39664</v>
      </c>
      <c r="J272" s="6">
        <v>40586</v>
      </c>
      <c r="K272" s="29">
        <v>41544</v>
      </c>
      <c r="L272" s="29">
        <v>42467</v>
      </c>
      <c r="M272" s="29">
        <v>43425</v>
      </c>
      <c r="N272" s="29">
        <v>44348</v>
      </c>
      <c r="O272" s="29">
        <v>45305</v>
      </c>
      <c r="P272" s="29">
        <v>46228</v>
      </c>
      <c r="Q272" s="29">
        <v>47185</v>
      </c>
      <c r="R272" s="29">
        <v>48108</v>
      </c>
      <c r="S272" s="29">
        <v>49065</v>
      </c>
      <c r="T272" s="29">
        <v>49990</v>
      </c>
      <c r="U272" s="29">
        <v>50861</v>
      </c>
      <c r="V272" s="29">
        <v>51739</v>
      </c>
      <c r="W272" s="29">
        <v>52642</v>
      </c>
      <c r="X272" s="29">
        <v>53168</v>
      </c>
      <c r="Y272" s="29">
        <v>53701</v>
      </c>
      <c r="Z272" s="29">
        <v>53701</v>
      </c>
      <c r="AA272" s="29">
        <v>53701</v>
      </c>
      <c r="AB272" s="29">
        <v>53701</v>
      </c>
      <c r="AC272" s="29">
        <v>53701</v>
      </c>
      <c r="AD272" s="29">
        <v>53701</v>
      </c>
      <c r="AE272" s="29">
        <v>53701</v>
      </c>
      <c r="AF272" s="29">
        <v>53701</v>
      </c>
    </row>
    <row r="273" spans="1:32" s="12" customFormat="1">
      <c r="A273" s="2"/>
      <c r="B273" s="3" t="s">
        <v>86</v>
      </c>
      <c r="C273" s="3" t="s">
        <v>87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 spans="1:32" s="5" customFormat="1">
      <c r="A274" s="5">
        <v>8</v>
      </c>
      <c r="B274" s="6">
        <v>42330</v>
      </c>
      <c r="C274" s="6">
        <v>43525</v>
      </c>
      <c r="D274" s="6">
        <v>44806</v>
      </c>
      <c r="E274" s="6">
        <v>46086</v>
      </c>
      <c r="F274" s="6">
        <v>47366</v>
      </c>
      <c r="G274" s="6">
        <v>48651</v>
      </c>
      <c r="H274" s="6">
        <v>49949</v>
      </c>
      <c r="I274" s="6">
        <v>51324</v>
      </c>
      <c r="J274" s="6">
        <v>52626</v>
      </c>
      <c r="K274" s="6">
        <v>53926</v>
      </c>
      <c r="L274" s="6">
        <v>55234</v>
      </c>
      <c r="M274" s="6">
        <v>56541</v>
      </c>
      <c r="N274" s="6">
        <v>57882</v>
      </c>
      <c r="O274" s="6">
        <v>59194</v>
      </c>
      <c r="P274" s="6">
        <v>60515</v>
      </c>
      <c r="Q274" s="6">
        <v>61838</v>
      </c>
      <c r="R274" s="6">
        <v>63163</v>
      </c>
      <c r="S274" s="6">
        <v>64484</v>
      </c>
      <c r="T274" s="6">
        <v>65768</v>
      </c>
      <c r="U274" s="6">
        <v>67056</v>
      </c>
      <c r="V274" s="6">
        <v>68035</v>
      </c>
      <c r="W274" s="6">
        <v>68929</v>
      </c>
      <c r="X274" s="6">
        <v>69964</v>
      </c>
      <c r="Y274" s="6">
        <v>70748</v>
      </c>
      <c r="Z274" s="6">
        <v>71551</v>
      </c>
      <c r="AA274" s="6">
        <v>72910</v>
      </c>
      <c r="AB274" s="6">
        <v>74223</v>
      </c>
      <c r="AC274" s="6">
        <v>75336</v>
      </c>
      <c r="AD274" s="6">
        <v>76455</v>
      </c>
      <c r="AE274" s="7"/>
      <c r="AF274" s="7"/>
    </row>
    <row r="275" spans="1:32" s="5" customFormat="1">
      <c r="A275" s="5">
        <v>7</v>
      </c>
      <c r="B275" s="6">
        <v>39783</v>
      </c>
      <c r="C275" s="6">
        <v>40679</v>
      </c>
      <c r="D275" s="6">
        <v>41646</v>
      </c>
      <c r="E275" s="6">
        <v>42616</v>
      </c>
      <c r="F275" s="6">
        <v>43588</v>
      </c>
      <c r="G275" s="6">
        <v>44561</v>
      </c>
      <c r="H275" s="6">
        <v>45536</v>
      </c>
      <c r="I275" s="6">
        <v>46546</v>
      </c>
      <c r="J275" s="6">
        <v>47533</v>
      </c>
      <c r="K275" s="6">
        <v>48519</v>
      </c>
      <c r="L275" s="6">
        <v>49509</v>
      </c>
      <c r="M275" s="6">
        <v>50500</v>
      </c>
      <c r="N275" s="6">
        <v>51518</v>
      </c>
      <c r="O275" s="6">
        <v>52514</v>
      </c>
      <c r="P275" s="6">
        <v>53512</v>
      </c>
      <c r="Q275" s="6">
        <v>54514</v>
      </c>
      <c r="R275" s="6">
        <v>55516</v>
      </c>
      <c r="S275" s="6">
        <v>56494</v>
      </c>
      <c r="T275" s="6">
        <v>57514</v>
      </c>
      <c r="U275" s="6">
        <v>58522</v>
      </c>
      <c r="V275" s="6">
        <v>59345</v>
      </c>
      <c r="W275" s="6">
        <v>60181</v>
      </c>
      <c r="X275" s="6">
        <v>60991</v>
      </c>
      <c r="Y275" s="6">
        <v>61666</v>
      </c>
      <c r="Z275" s="6">
        <v>62350</v>
      </c>
      <c r="AA275" s="6">
        <v>63535</v>
      </c>
      <c r="AB275" s="6">
        <v>64679</v>
      </c>
      <c r="AC275" s="6">
        <v>65650</v>
      </c>
      <c r="AD275" s="6">
        <v>66625</v>
      </c>
      <c r="AE275" s="7"/>
      <c r="AF275" s="7"/>
    </row>
    <row r="276" spans="1:32" s="5" customFormat="1">
      <c r="A276" s="5">
        <v>1</v>
      </c>
      <c r="B276" s="6">
        <v>36871</v>
      </c>
      <c r="C276" s="6">
        <v>37767</v>
      </c>
      <c r="D276" s="6">
        <v>38664</v>
      </c>
      <c r="E276" s="6">
        <v>39560</v>
      </c>
      <c r="F276" s="6">
        <v>40457</v>
      </c>
      <c r="G276" s="6">
        <v>41421</v>
      </c>
      <c r="H276" s="6">
        <v>42388</v>
      </c>
      <c r="I276" s="6">
        <v>43391</v>
      </c>
      <c r="J276" s="6">
        <v>44356</v>
      </c>
      <c r="K276" s="6">
        <v>45337</v>
      </c>
      <c r="L276" s="6">
        <v>46319</v>
      </c>
      <c r="M276" s="6">
        <v>47306</v>
      </c>
      <c r="N276" s="6">
        <v>48311</v>
      </c>
      <c r="O276" s="6">
        <v>49303</v>
      </c>
      <c r="P276" s="6">
        <v>50300</v>
      </c>
      <c r="Q276" s="6">
        <v>51303</v>
      </c>
      <c r="R276" s="6">
        <v>52299</v>
      </c>
      <c r="S276" s="6">
        <v>53289</v>
      </c>
      <c r="T276" s="6">
        <v>54496</v>
      </c>
      <c r="U276" s="6">
        <v>55288</v>
      </c>
      <c r="V276" s="6">
        <v>56068</v>
      </c>
      <c r="W276" s="6">
        <v>56808</v>
      </c>
      <c r="X276" s="6">
        <v>57641</v>
      </c>
      <c r="Y276" s="6">
        <v>58280</v>
      </c>
      <c r="Z276" s="6">
        <v>58931</v>
      </c>
      <c r="AA276" s="6">
        <v>60052</v>
      </c>
      <c r="AB276" s="6">
        <v>61134</v>
      </c>
      <c r="AC276" s="6">
        <v>62051</v>
      </c>
      <c r="AD276" s="6">
        <v>62973</v>
      </c>
      <c r="AE276" s="7"/>
      <c r="AF276" s="7"/>
    </row>
    <row r="277" spans="1:32" s="5" customFormat="1">
      <c r="A277" s="5">
        <v>2</v>
      </c>
      <c r="B277" s="6">
        <v>33605</v>
      </c>
      <c r="C277" s="6">
        <v>34412</v>
      </c>
      <c r="D277" s="6">
        <v>35217</v>
      </c>
      <c r="E277" s="6">
        <v>36022</v>
      </c>
      <c r="F277" s="6">
        <v>36853</v>
      </c>
      <c r="G277" s="6">
        <v>37721</v>
      </c>
      <c r="H277" s="6">
        <v>38628</v>
      </c>
      <c r="I277" s="6">
        <v>39517</v>
      </c>
      <c r="J277" s="6">
        <v>40424</v>
      </c>
      <c r="K277" s="6">
        <v>41304</v>
      </c>
      <c r="L277" s="6">
        <v>42229</v>
      </c>
      <c r="M277" s="6">
        <v>43108</v>
      </c>
      <c r="N277" s="6">
        <v>44021</v>
      </c>
      <c r="O277" s="6">
        <v>44886</v>
      </c>
      <c r="P277" s="6">
        <v>45776</v>
      </c>
      <c r="Q277" s="6">
        <v>46705</v>
      </c>
      <c r="R277" s="6">
        <v>47616</v>
      </c>
      <c r="S277" s="6">
        <v>48495</v>
      </c>
      <c r="T277" s="6">
        <v>49408</v>
      </c>
      <c r="U277" s="6">
        <v>50310</v>
      </c>
      <c r="V277" s="6">
        <v>50950</v>
      </c>
      <c r="W277" s="6">
        <v>51578</v>
      </c>
      <c r="X277" s="6">
        <v>52275</v>
      </c>
      <c r="Y277" s="6">
        <v>52826</v>
      </c>
      <c r="Z277" s="6">
        <v>53387</v>
      </c>
      <c r="AA277" s="6">
        <v>54401</v>
      </c>
      <c r="AB277" s="6">
        <v>55380</v>
      </c>
      <c r="AC277" s="6">
        <v>56211</v>
      </c>
      <c r="AD277" s="6">
        <v>57043</v>
      </c>
      <c r="AE277" s="7"/>
      <c r="AF277" s="7"/>
    </row>
    <row r="278" spans="1:32" s="5" customFormat="1">
      <c r="A278" s="5">
        <v>3</v>
      </c>
      <c r="B278" s="6">
        <v>32523</v>
      </c>
      <c r="C278" s="6">
        <v>33181</v>
      </c>
      <c r="D278" s="6">
        <v>33848</v>
      </c>
      <c r="E278" s="6">
        <v>34516</v>
      </c>
      <c r="F278" s="6">
        <v>35336</v>
      </c>
      <c r="G278" s="6">
        <v>36191</v>
      </c>
      <c r="H278" s="6">
        <v>37083</v>
      </c>
      <c r="I278" s="6">
        <v>37948</v>
      </c>
      <c r="J278" s="6">
        <v>38841</v>
      </c>
      <c r="K278" s="6">
        <v>39708</v>
      </c>
      <c r="L278" s="6">
        <v>40606</v>
      </c>
      <c r="M278" s="6">
        <v>41479</v>
      </c>
      <c r="N278" s="6">
        <v>42411</v>
      </c>
      <c r="O278" s="6">
        <v>43260</v>
      </c>
      <c r="P278" s="6">
        <v>44168</v>
      </c>
      <c r="Q278" s="6">
        <v>45051</v>
      </c>
      <c r="R278" s="6">
        <v>45963</v>
      </c>
      <c r="S278" s="6">
        <v>46851</v>
      </c>
      <c r="T278" s="6">
        <v>47769</v>
      </c>
      <c r="U278" s="6">
        <v>48672</v>
      </c>
      <c r="V278" s="6">
        <v>49325</v>
      </c>
      <c r="W278" s="6">
        <v>49994</v>
      </c>
      <c r="X278" s="6">
        <v>50663</v>
      </c>
      <c r="Y278" s="6">
        <v>51234</v>
      </c>
      <c r="Z278" s="6">
        <v>51810</v>
      </c>
      <c r="AA278" s="6">
        <v>52794</v>
      </c>
      <c r="AB278" s="6">
        <v>53744</v>
      </c>
      <c r="AC278" s="6">
        <v>54550</v>
      </c>
      <c r="AD278" s="6">
        <v>55360</v>
      </c>
      <c r="AE278" s="7"/>
      <c r="AF278" s="7"/>
    </row>
    <row r="279" spans="1:32" s="12" customFormat="1">
      <c r="A279" s="2"/>
      <c r="B279" s="3" t="s">
        <v>88</v>
      </c>
      <c r="C279" s="3" t="s">
        <v>89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 spans="1:32" s="5" customFormat="1">
      <c r="A280" s="5">
        <v>8</v>
      </c>
      <c r="B280" s="6">
        <v>44870</v>
      </c>
      <c r="C280" s="6">
        <v>46206</v>
      </c>
      <c r="D280" s="6">
        <v>47539</v>
      </c>
      <c r="E280" s="6">
        <v>48874</v>
      </c>
      <c r="F280" s="6">
        <v>50208</v>
      </c>
      <c r="G280" s="6">
        <v>51542</v>
      </c>
      <c r="H280" s="6">
        <v>52877</v>
      </c>
      <c r="I280" s="6">
        <v>54211</v>
      </c>
      <c r="J280" s="6">
        <v>55546</v>
      </c>
      <c r="K280" s="6">
        <v>56880</v>
      </c>
      <c r="L280" s="6">
        <v>58215</v>
      </c>
      <c r="M280" s="6">
        <v>59549</v>
      </c>
      <c r="N280" s="6">
        <v>60884</v>
      </c>
      <c r="O280" s="6">
        <v>62218</v>
      </c>
      <c r="P280" s="6">
        <v>63552</v>
      </c>
      <c r="Q280" s="6">
        <v>64887</v>
      </c>
      <c r="R280" s="6">
        <v>66221</v>
      </c>
      <c r="S280" s="6">
        <v>67556</v>
      </c>
      <c r="T280" s="6">
        <v>68232</v>
      </c>
      <c r="U280" s="6">
        <v>68914</v>
      </c>
      <c r="V280" s="6">
        <v>69603</v>
      </c>
      <c r="W280" s="6">
        <v>70300</v>
      </c>
      <c r="X280" s="6">
        <v>71002</v>
      </c>
      <c r="Y280" s="6">
        <v>71002</v>
      </c>
      <c r="Z280" s="6">
        <v>71002</v>
      </c>
      <c r="AA280" s="6">
        <v>71002</v>
      </c>
      <c r="AB280" s="6">
        <v>71002</v>
      </c>
      <c r="AC280" s="6">
        <v>71002</v>
      </c>
      <c r="AD280" s="6">
        <v>71002</v>
      </c>
      <c r="AE280" s="6">
        <v>71002</v>
      </c>
      <c r="AF280" s="6">
        <v>71002</v>
      </c>
    </row>
    <row r="281" spans="1:32" s="5" customFormat="1">
      <c r="A281" s="5">
        <v>7</v>
      </c>
      <c r="B281" s="6">
        <v>41534</v>
      </c>
      <c r="C281" s="6">
        <v>42535</v>
      </c>
      <c r="D281" s="6">
        <v>43537</v>
      </c>
      <c r="E281" s="6">
        <v>44537</v>
      </c>
      <c r="F281" s="6">
        <v>45538</v>
      </c>
      <c r="G281" s="6">
        <v>46539</v>
      </c>
      <c r="H281" s="6">
        <v>47539</v>
      </c>
      <c r="I281" s="6">
        <v>48540</v>
      </c>
      <c r="J281" s="6">
        <v>49541</v>
      </c>
      <c r="K281" s="6">
        <v>50542</v>
      </c>
      <c r="L281" s="6">
        <v>51542</v>
      </c>
      <c r="M281" s="6">
        <v>52544</v>
      </c>
      <c r="N281" s="6">
        <v>53544</v>
      </c>
      <c r="O281" s="6">
        <v>54544</v>
      </c>
      <c r="P281" s="6">
        <v>55546</v>
      </c>
      <c r="Q281" s="6">
        <v>56546</v>
      </c>
      <c r="R281" s="6">
        <v>57548</v>
      </c>
      <c r="S281" s="6">
        <v>58549</v>
      </c>
      <c r="T281" s="6">
        <v>59134</v>
      </c>
      <c r="U281" s="6">
        <v>59725</v>
      </c>
      <c r="V281" s="6">
        <v>60323</v>
      </c>
      <c r="W281" s="6">
        <v>60926</v>
      </c>
      <c r="X281" s="6">
        <v>61534</v>
      </c>
      <c r="Y281" s="6">
        <v>61534</v>
      </c>
      <c r="Z281" s="6">
        <v>61534</v>
      </c>
      <c r="AA281" s="6">
        <v>61534</v>
      </c>
      <c r="AB281" s="6">
        <v>61534</v>
      </c>
      <c r="AC281" s="6">
        <v>61534</v>
      </c>
      <c r="AD281" s="6">
        <v>61534</v>
      </c>
      <c r="AE281" s="6">
        <v>61534</v>
      </c>
      <c r="AF281" s="6">
        <v>61534</v>
      </c>
    </row>
    <row r="282" spans="1:32" s="5" customFormat="1">
      <c r="A282" s="5">
        <v>1</v>
      </c>
      <c r="B282" s="6">
        <v>38199</v>
      </c>
      <c r="C282" s="6">
        <v>39199</v>
      </c>
      <c r="D282" s="6">
        <v>40200</v>
      </c>
      <c r="E282" s="6">
        <v>41201</v>
      </c>
      <c r="F282" s="6">
        <v>42201</v>
      </c>
      <c r="G282" s="6">
        <v>43202</v>
      </c>
      <c r="H282" s="6">
        <v>44203</v>
      </c>
      <c r="I282" s="6">
        <v>45203</v>
      </c>
      <c r="J282" s="6">
        <v>46206</v>
      </c>
      <c r="K282" s="6">
        <v>47206</v>
      </c>
      <c r="L282" s="6">
        <v>48206</v>
      </c>
      <c r="M282" s="6">
        <v>49208</v>
      </c>
      <c r="N282" s="6">
        <v>50208</v>
      </c>
      <c r="O282" s="6">
        <v>51208</v>
      </c>
      <c r="P282" s="6">
        <v>52211</v>
      </c>
      <c r="Q282" s="6">
        <v>53211</v>
      </c>
      <c r="R282" s="6">
        <v>54211</v>
      </c>
      <c r="S282" s="6">
        <v>55213</v>
      </c>
      <c r="T282" s="6">
        <v>55764</v>
      </c>
      <c r="U282" s="6">
        <v>56321</v>
      </c>
      <c r="V282" s="6">
        <v>56885</v>
      </c>
      <c r="W282" s="6">
        <v>57454</v>
      </c>
      <c r="X282" s="6">
        <v>58029</v>
      </c>
      <c r="Y282" s="6">
        <v>58029</v>
      </c>
      <c r="Z282" s="6">
        <v>58029</v>
      </c>
      <c r="AA282" s="6">
        <v>58029</v>
      </c>
      <c r="AB282" s="6">
        <v>58029</v>
      </c>
      <c r="AC282" s="6">
        <v>58029</v>
      </c>
      <c r="AD282" s="6">
        <v>58029</v>
      </c>
      <c r="AE282" s="6">
        <v>58029</v>
      </c>
      <c r="AF282" s="6">
        <v>58029</v>
      </c>
    </row>
    <row r="283" spans="1:32" s="5" customFormat="1">
      <c r="A283" s="5">
        <v>2</v>
      </c>
      <c r="B283" s="6">
        <v>34862</v>
      </c>
      <c r="C283" s="6">
        <v>35763</v>
      </c>
      <c r="D283" s="6">
        <v>36697</v>
      </c>
      <c r="E283" s="6">
        <v>37598</v>
      </c>
      <c r="F283" s="6">
        <v>38532</v>
      </c>
      <c r="G283" s="6">
        <v>39432</v>
      </c>
      <c r="H283" s="6">
        <v>40366</v>
      </c>
      <c r="I283" s="6">
        <v>41268</v>
      </c>
      <c r="J283" s="6">
        <v>42201</v>
      </c>
      <c r="K283" s="6">
        <v>43103</v>
      </c>
      <c r="L283" s="6">
        <v>44037</v>
      </c>
      <c r="M283" s="6">
        <v>44937</v>
      </c>
      <c r="N283" s="6">
        <v>45871</v>
      </c>
      <c r="O283" s="6">
        <v>46772</v>
      </c>
      <c r="P283" s="6">
        <v>47706</v>
      </c>
      <c r="Q283" s="6">
        <v>48607</v>
      </c>
      <c r="R283" s="6">
        <v>49541</v>
      </c>
      <c r="S283" s="6">
        <v>50441</v>
      </c>
      <c r="T283" s="6">
        <v>50946</v>
      </c>
      <c r="U283" s="6">
        <v>51456</v>
      </c>
      <c r="V283" s="6">
        <v>51970</v>
      </c>
      <c r="W283" s="6">
        <v>52490</v>
      </c>
      <c r="X283" s="6">
        <v>53015</v>
      </c>
      <c r="Y283" s="6">
        <v>53015</v>
      </c>
      <c r="Z283" s="6">
        <v>53015</v>
      </c>
      <c r="AA283" s="6">
        <v>53015</v>
      </c>
      <c r="AB283" s="6">
        <v>53015</v>
      </c>
      <c r="AC283" s="6">
        <v>53015</v>
      </c>
      <c r="AD283" s="6">
        <v>53015</v>
      </c>
      <c r="AE283" s="6">
        <v>53015</v>
      </c>
      <c r="AF283" s="6">
        <v>53015</v>
      </c>
    </row>
    <row r="284" spans="1:32" s="5" customFormat="1">
      <c r="A284" s="5">
        <v>3</v>
      </c>
      <c r="B284" s="6">
        <v>33361</v>
      </c>
      <c r="C284" s="6">
        <v>34094</v>
      </c>
      <c r="D284" s="6">
        <v>35029</v>
      </c>
      <c r="E284" s="6">
        <v>35929</v>
      </c>
      <c r="F284" s="6">
        <v>36864</v>
      </c>
      <c r="G284" s="6">
        <v>37765</v>
      </c>
      <c r="H284" s="6">
        <v>38699</v>
      </c>
      <c r="I284" s="6">
        <v>39599</v>
      </c>
      <c r="J284" s="6">
        <v>40533</v>
      </c>
      <c r="K284" s="6">
        <v>41434</v>
      </c>
      <c r="L284" s="6">
        <v>42368</v>
      </c>
      <c r="M284" s="6">
        <v>43270</v>
      </c>
      <c r="N284" s="6">
        <v>44203</v>
      </c>
      <c r="O284" s="6">
        <v>45104</v>
      </c>
      <c r="P284" s="6">
        <v>46037</v>
      </c>
      <c r="Q284" s="6">
        <v>46939</v>
      </c>
      <c r="R284" s="6">
        <v>47872</v>
      </c>
      <c r="S284" s="6">
        <v>48774</v>
      </c>
      <c r="T284" s="6">
        <v>49261</v>
      </c>
      <c r="U284" s="6">
        <v>49754</v>
      </c>
      <c r="V284" s="6">
        <v>50251</v>
      </c>
      <c r="W284" s="6">
        <v>50754</v>
      </c>
      <c r="X284" s="6">
        <v>51261</v>
      </c>
      <c r="Y284" s="6">
        <v>51261</v>
      </c>
      <c r="Z284" s="6">
        <v>51261</v>
      </c>
      <c r="AA284" s="6">
        <v>51261</v>
      </c>
      <c r="AB284" s="6">
        <v>51261</v>
      </c>
      <c r="AC284" s="6">
        <v>51261</v>
      </c>
      <c r="AD284" s="6">
        <v>51261</v>
      </c>
      <c r="AE284" s="6">
        <v>51261</v>
      </c>
      <c r="AF284" s="6">
        <v>51261</v>
      </c>
    </row>
    <row r="285" spans="1:32" s="12" customFormat="1">
      <c r="A285" s="2"/>
      <c r="B285" s="3" t="s">
        <v>90</v>
      </c>
      <c r="C285" s="3" t="s">
        <v>91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 spans="1:32" s="5" customFormat="1">
      <c r="A286" s="5">
        <v>8</v>
      </c>
      <c r="B286" s="6">
        <v>43645</v>
      </c>
      <c r="C286" s="6">
        <v>44930</v>
      </c>
      <c r="D286" s="6">
        <v>46212</v>
      </c>
      <c r="E286" s="6">
        <v>47496</v>
      </c>
      <c r="F286" s="6">
        <v>48778</v>
      </c>
      <c r="G286" s="6">
        <v>50061</v>
      </c>
      <c r="H286" s="6">
        <v>51345</v>
      </c>
      <c r="I286" s="6">
        <v>52627</v>
      </c>
      <c r="J286" s="6">
        <v>53911</v>
      </c>
      <c r="K286" s="6">
        <v>55193</v>
      </c>
      <c r="L286" s="6">
        <v>56478</v>
      </c>
      <c r="M286" s="6">
        <v>57760</v>
      </c>
      <c r="N286" s="6">
        <v>59044</v>
      </c>
      <c r="O286" s="6">
        <v>60326</v>
      </c>
      <c r="P286" s="6">
        <v>61610</v>
      </c>
      <c r="Q286" s="6">
        <v>62893</v>
      </c>
      <c r="R286" s="6">
        <v>64176</v>
      </c>
      <c r="S286" s="6">
        <v>65459</v>
      </c>
      <c r="T286" s="6">
        <v>66109</v>
      </c>
      <c r="U286" s="6">
        <v>66765</v>
      </c>
      <c r="V286" s="6">
        <v>67428</v>
      </c>
      <c r="W286" s="6">
        <v>68097</v>
      </c>
      <c r="X286" s="6">
        <v>68773</v>
      </c>
      <c r="Y286" s="6"/>
      <c r="Z286" s="6"/>
      <c r="AA286" s="6"/>
      <c r="AB286" s="6"/>
      <c r="AC286" s="6"/>
      <c r="AD286" s="6"/>
      <c r="AE286" s="6"/>
      <c r="AF286" s="6"/>
    </row>
    <row r="287" spans="1:32" s="5" customFormat="1">
      <c r="A287" s="5">
        <v>7</v>
      </c>
      <c r="B287" s="6">
        <v>40438</v>
      </c>
      <c r="C287" s="6">
        <v>41401</v>
      </c>
      <c r="D287" s="6">
        <v>42364</v>
      </c>
      <c r="E287" s="6">
        <v>43325</v>
      </c>
      <c r="F287" s="6">
        <v>44287</v>
      </c>
      <c r="G287" s="6">
        <v>45250</v>
      </c>
      <c r="H287" s="6">
        <v>46212</v>
      </c>
      <c r="I287" s="6">
        <v>47174</v>
      </c>
      <c r="J287" s="6">
        <v>48137</v>
      </c>
      <c r="K287" s="6">
        <v>49099</v>
      </c>
      <c r="L287" s="6">
        <v>50061</v>
      </c>
      <c r="M287" s="6">
        <v>51024</v>
      </c>
      <c r="N287" s="6">
        <v>51986</v>
      </c>
      <c r="O287" s="6">
        <v>52948</v>
      </c>
      <c r="P287" s="6">
        <v>53911</v>
      </c>
      <c r="Q287" s="6">
        <v>54873</v>
      </c>
      <c r="R287" s="6">
        <v>55835</v>
      </c>
      <c r="S287" s="6">
        <v>56798</v>
      </c>
      <c r="T287" s="6">
        <v>57361</v>
      </c>
      <c r="U287" s="6">
        <v>57929</v>
      </c>
      <c r="V287" s="6">
        <v>58504</v>
      </c>
      <c r="W287" s="6">
        <v>59083</v>
      </c>
      <c r="X287" s="6">
        <v>59669</v>
      </c>
      <c r="Y287" s="6"/>
      <c r="Z287" s="6"/>
      <c r="AA287" s="6"/>
      <c r="AB287" s="6"/>
      <c r="AC287" s="6"/>
      <c r="AD287" s="6"/>
      <c r="AE287" s="6"/>
      <c r="AF287" s="6"/>
    </row>
    <row r="288" spans="1:32" s="5" customFormat="1">
      <c r="A288" s="5">
        <v>1</v>
      </c>
      <c r="B288" s="6">
        <v>37230</v>
      </c>
      <c r="C288" s="6">
        <v>38192</v>
      </c>
      <c r="D288" s="6">
        <v>39155</v>
      </c>
      <c r="E288" s="6">
        <v>40117</v>
      </c>
      <c r="F288" s="6">
        <v>41079</v>
      </c>
      <c r="G288" s="6">
        <v>42043</v>
      </c>
      <c r="H288" s="6">
        <v>43004</v>
      </c>
      <c r="I288" s="6">
        <v>43966</v>
      </c>
      <c r="J288" s="6">
        <v>44930</v>
      </c>
      <c r="K288" s="6">
        <v>45891</v>
      </c>
      <c r="L288" s="6">
        <v>46853</v>
      </c>
      <c r="M288" s="6">
        <v>47817</v>
      </c>
      <c r="N288" s="6">
        <v>48778</v>
      </c>
      <c r="O288" s="6">
        <v>49740</v>
      </c>
      <c r="P288" s="6">
        <v>50704</v>
      </c>
      <c r="Q288" s="6">
        <v>51665</v>
      </c>
      <c r="R288" s="6">
        <v>52627</v>
      </c>
      <c r="S288" s="6">
        <v>53591</v>
      </c>
      <c r="T288" s="6">
        <v>54122</v>
      </c>
      <c r="U288" s="6">
        <v>54657</v>
      </c>
      <c r="V288" s="6">
        <v>55199</v>
      </c>
      <c r="W288" s="6">
        <v>55745</v>
      </c>
      <c r="X288" s="6">
        <v>56298</v>
      </c>
      <c r="Y288" s="6"/>
      <c r="Z288" s="6"/>
      <c r="AA288" s="6"/>
      <c r="AB288" s="6"/>
      <c r="AC288" s="6"/>
      <c r="AD288" s="6"/>
      <c r="AE288" s="6"/>
      <c r="AF288" s="6"/>
    </row>
    <row r="289" spans="1:32" s="5" customFormat="1">
      <c r="A289" s="5">
        <v>2</v>
      </c>
      <c r="B289" s="6">
        <v>34023</v>
      </c>
      <c r="C289" s="6">
        <v>34889</v>
      </c>
      <c r="D289" s="6">
        <v>35786</v>
      </c>
      <c r="E289" s="6">
        <v>36653</v>
      </c>
      <c r="F289" s="6">
        <v>37551</v>
      </c>
      <c r="G289" s="6">
        <v>38417</v>
      </c>
      <c r="H289" s="6">
        <v>39315</v>
      </c>
      <c r="I289" s="6">
        <v>40181</v>
      </c>
      <c r="J289" s="6">
        <v>41079</v>
      </c>
      <c r="K289" s="6">
        <v>41946</v>
      </c>
      <c r="L289" s="6">
        <v>42845</v>
      </c>
      <c r="M289" s="6">
        <v>43709</v>
      </c>
      <c r="N289" s="6">
        <v>44608</v>
      </c>
      <c r="O289" s="6">
        <v>45474</v>
      </c>
      <c r="P289" s="6">
        <v>46373</v>
      </c>
      <c r="Q289" s="6">
        <v>47239</v>
      </c>
      <c r="R289" s="6">
        <v>48137</v>
      </c>
      <c r="S289" s="6">
        <v>49002</v>
      </c>
      <c r="T289" s="6">
        <v>49488</v>
      </c>
      <c r="U289" s="6">
        <v>49978</v>
      </c>
      <c r="V289" s="6">
        <v>50472</v>
      </c>
      <c r="W289" s="6">
        <v>50972</v>
      </c>
      <c r="X289" s="6">
        <v>51477</v>
      </c>
      <c r="Y289" s="6"/>
      <c r="Z289" s="6"/>
      <c r="AA289" s="6"/>
      <c r="AB289" s="6"/>
      <c r="AC289" s="6"/>
      <c r="AD289" s="6"/>
      <c r="AE289" s="6"/>
      <c r="AF289" s="6"/>
    </row>
    <row r="290" spans="1:32" s="5" customFormat="1">
      <c r="A290" s="5">
        <v>3</v>
      </c>
      <c r="B290" s="6">
        <v>32579</v>
      </c>
      <c r="C290" s="6">
        <v>33285</v>
      </c>
      <c r="D290" s="6">
        <v>34183</v>
      </c>
      <c r="E290" s="6">
        <v>35048</v>
      </c>
      <c r="F290" s="6">
        <v>35947</v>
      </c>
      <c r="G290" s="6">
        <v>36813</v>
      </c>
      <c r="H290" s="6">
        <v>37712</v>
      </c>
      <c r="I290" s="6">
        <v>38577</v>
      </c>
      <c r="J290" s="6">
        <v>39476</v>
      </c>
      <c r="K290" s="6">
        <v>40341</v>
      </c>
      <c r="L290" s="6">
        <v>41240</v>
      </c>
      <c r="M290" s="6">
        <v>42107</v>
      </c>
      <c r="N290" s="6">
        <v>43004</v>
      </c>
      <c r="O290" s="6">
        <v>43870</v>
      </c>
      <c r="P290" s="6">
        <v>44769</v>
      </c>
      <c r="Q290" s="6">
        <v>45635</v>
      </c>
      <c r="R290" s="6">
        <v>46532</v>
      </c>
      <c r="S290" s="6">
        <v>47399</v>
      </c>
      <c r="T290" s="6">
        <v>47868</v>
      </c>
      <c r="U290" s="6">
        <v>48341</v>
      </c>
      <c r="V290" s="6">
        <v>48820</v>
      </c>
      <c r="W290" s="6">
        <v>49303</v>
      </c>
      <c r="X290" s="6">
        <v>49791</v>
      </c>
      <c r="Y290" s="6"/>
      <c r="Z290" s="6"/>
      <c r="AA290" s="6"/>
      <c r="AB290" s="6"/>
      <c r="AC290" s="6"/>
      <c r="AD290" s="6"/>
      <c r="AE290" s="6"/>
      <c r="AF290" s="6"/>
    </row>
    <row r="291" spans="1:32" s="12" customFormat="1">
      <c r="A291" s="2"/>
      <c r="B291" s="3" t="s">
        <v>92</v>
      </c>
      <c r="C291" s="3" t="s">
        <v>93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 spans="1:32" s="5" customFormat="1">
      <c r="A292" s="5">
        <v>8</v>
      </c>
      <c r="B292" s="6">
        <v>42428</v>
      </c>
      <c r="C292" s="6">
        <v>43684</v>
      </c>
      <c r="D292" s="6">
        <v>44935</v>
      </c>
      <c r="E292" s="6">
        <v>46186</v>
      </c>
      <c r="F292" s="6">
        <v>47437</v>
      </c>
      <c r="G292" s="6">
        <v>48687</v>
      </c>
      <c r="H292" s="6">
        <v>49939</v>
      </c>
      <c r="I292" s="6">
        <v>51184</v>
      </c>
      <c r="J292" s="6">
        <v>52436</v>
      </c>
      <c r="K292" s="6">
        <v>53686</v>
      </c>
      <c r="L292" s="6">
        <v>54933</v>
      </c>
      <c r="M292" s="6">
        <v>56178</v>
      </c>
      <c r="N292" s="6">
        <v>57450</v>
      </c>
      <c r="O292" s="6">
        <v>58720</v>
      </c>
      <c r="P292" s="6">
        <v>59996</v>
      </c>
      <c r="Q292" s="6">
        <v>61267</v>
      </c>
      <c r="R292" s="6">
        <v>62538</v>
      </c>
      <c r="S292" s="6">
        <v>63814</v>
      </c>
      <c r="T292" s="6">
        <v>64468</v>
      </c>
      <c r="U292" s="6">
        <v>65126</v>
      </c>
      <c r="V292" s="6">
        <v>65792</v>
      </c>
      <c r="W292" s="6">
        <v>66462</v>
      </c>
      <c r="X292" s="6">
        <v>67144</v>
      </c>
      <c r="Y292" s="6">
        <v>67444</v>
      </c>
      <c r="Z292" s="6">
        <v>67744</v>
      </c>
      <c r="AA292" s="6">
        <v>68034</v>
      </c>
      <c r="AB292" s="6">
        <v>68234</v>
      </c>
      <c r="AC292" s="6">
        <v>68444</v>
      </c>
      <c r="AD292" s="6">
        <v>68544</v>
      </c>
      <c r="AE292" s="6">
        <v>68644</v>
      </c>
      <c r="AF292" s="6">
        <v>68744</v>
      </c>
    </row>
    <row r="293" spans="1:32" s="5" customFormat="1">
      <c r="A293" s="5">
        <v>7</v>
      </c>
      <c r="B293" s="6">
        <v>40040</v>
      </c>
      <c r="C293" s="6">
        <v>40740</v>
      </c>
      <c r="D293" s="6">
        <v>41688</v>
      </c>
      <c r="E293" s="6">
        <v>42635</v>
      </c>
      <c r="F293" s="6">
        <v>43588</v>
      </c>
      <c r="G293" s="6">
        <v>44531</v>
      </c>
      <c r="H293" s="6">
        <v>45484</v>
      </c>
      <c r="I293" s="6">
        <v>46432</v>
      </c>
      <c r="J293" s="6">
        <v>47375</v>
      </c>
      <c r="K293" s="6">
        <v>48322</v>
      </c>
      <c r="L293" s="6">
        <v>49269</v>
      </c>
      <c r="M293" s="6">
        <v>50213</v>
      </c>
      <c r="N293" s="6">
        <v>51181</v>
      </c>
      <c r="O293" s="6">
        <v>52148</v>
      </c>
      <c r="P293" s="6">
        <v>53118</v>
      </c>
      <c r="Q293" s="6">
        <v>54085</v>
      </c>
      <c r="R293" s="6">
        <v>55054</v>
      </c>
      <c r="S293" s="6">
        <v>56027</v>
      </c>
      <c r="T293" s="6">
        <v>56598</v>
      </c>
      <c r="U293" s="6">
        <v>57179</v>
      </c>
      <c r="V293" s="6">
        <v>57760</v>
      </c>
      <c r="W293" s="6">
        <v>58351</v>
      </c>
      <c r="X293" s="6">
        <v>58946</v>
      </c>
      <c r="Y293" s="6">
        <v>59246</v>
      </c>
      <c r="Z293" s="6">
        <v>59546</v>
      </c>
      <c r="AA293" s="6">
        <v>59846</v>
      </c>
      <c r="AB293" s="6">
        <v>60046</v>
      </c>
      <c r="AC293" s="6">
        <v>60246</v>
      </c>
      <c r="AD293" s="6">
        <v>60346</v>
      </c>
      <c r="AE293" s="6">
        <v>60446</v>
      </c>
      <c r="AF293" s="6">
        <v>60546</v>
      </c>
    </row>
    <row r="294" spans="1:32" s="5" customFormat="1">
      <c r="A294" s="5">
        <v>1</v>
      </c>
      <c r="B294" s="6">
        <v>37100</v>
      </c>
      <c r="C294" s="6">
        <v>37546</v>
      </c>
      <c r="D294" s="6">
        <v>38494</v>
      </c>
      <c r="E294" s="6">
        <v>39442</v>
      </c>
      <c r="F294" s="6">
        <v>40394</v>
      </c>
      <c r="G294" s="6">
        <v>41337</v>
      </c>
      <c r="H294" s="6">
        <v>42291</v>
      </c>
      <c r="I294" s="6">
        <v>43238</v>
      </c>
      <c r="J294" s="6">
        <v>44186</v>
      </c>
      <c r="K294" s="6">
        <v>45134</v>
      </c>
      <c r="L294" s="6">
        <v>46081</v>
      </c>
      <c r="M294" s="6">
        <v>47025</v>
      </c>
      <c r="N294" s="6">
        <v>47993</v>
      </c>
      <c r="O294" s="6">
        <v>48960</v>
      </c>
      <c r="P294" s="6">
        <v>49930</v>
      </c>
      <c r="Q294" s="6">
        <v>50897</v>
      </c>
      <c r="R294" s="6">
        <v>51865</v>
      </c>
      <c r="S294" s="6">
        <v>52834</v>
      </c>
      <c r="T294" s="6">
        <v>53372</v>
      </c>
      <c r="U294" s="6">
        <v>53920</v>
      </c>
      <c r="V294" s="6">
        <v>54472</v>
      </c>
      <c r="W294" s="6">
        <v>55025</v>
      </c>
      <c r="X294" s="6">
        <v>55591</v>
      </c>
      <c r="Y294" s="6">
        <v>55891</v>
      </c>
      <c r="Z294" s="6">
        <v>56191</v>
      </c>
      <c r="AA294" s="6">
        <v>56491</v>
      </c>
      <c r="AB294" s="6">
        <v>56691</v>
      </c>
      <c r="AC294" s="6">
        <v>56891</v>
      </c>
      <c r="AD294" s="6">
        <v>56991</v>
      </c>
      <c r="AE294" s="6">
        <v>57191</v>
      </c>
      <c r="AF294" s="6">
        <v>57291</v>
      </c>
    </row>
    <row r="295" spans="1:32" s="5" customFormat="1">
      <c r="A295" s="5">
        <v>2</v>
      </c>
      <c r="B295" s="6">
        <v>33886</v>
      </c>
      <c r="C295" s="6">
        <v>34254</v>
      </c>
      <c r="D295" s="6">
        <v>35141</v>
      </c>
      <c r="E295" s="6">
        <v>35995</v>
      </c>
      <c r="F295" s="6">
        <v>36882</v>
      </c>
      <c r="G295" s="6">
        <v>37735</v>
      </c>
      <c r="H295" s="6">
        <v>38618</v>
      </c>
      <c r="I295" s="6">
        <v>39472</v>
      </c>
      <c r="J295" s="6">
        <v>40359</v>
      </c>
      <c r="K295" s="6">
        <v>41213</v>
      </c>
      <c r="L295" s="6">
        <v>42096</v>
      </c>
      <c r="M295" s="6">
        <v>42948</v>
      </c>
      <c r="N295" s="6">
        <v>43847</v>
      </c>
      <c r="O295" s="6">
        <v>44720</v>
      </c>
      <c r="P295" s="6">
        <v>45623</v>
      </c>
      <c r="Q295" s="6">
        <v>46492</v>
      </c>
      <c r="R295" s="6">
        <v>47395</v>
      </c>
      <c r="S295" s="6">
        <v>48267</v>
      </c>
      <c r="T295" s="6">
        <v>48761</v>
      </c>
      <c r="U295" s="6">
        <v>49258</v>
      </c>
      <c r="V295" s="6">
        <v>49765</v>
      </c>
      <c r="W295" s="6">
        <v>50271</v>
      </c>
      <c r="X295" s="6">
        <v>50788</v>
      </c>
      <c r="Y295" s="6">
        <v>51088</v>
      </c>
      <c r="Z295" s="6">
        <v>51388</v>
      </c>
      <c r="AA295" s="6">
        <v>51688</v>
      </c>
      <c r="AB295" s="6">
        <v>51888</v>
      </c>
      <c r="AC295" s="6">
        <v>52088</v>
      </c>
      <c r="AD295" s="6">
        <v>52188</v>
      </c>
      <c r="AE295" s="6">
        <v>52288</v>
      </c>
      <c r="AF295" s="6">
        <v>52388</v>
      </c>
    </row>
    <row r="296" spans="1:32" s="5" customFormat="1">
      <c r="A296" s="5">
        <v>3</v>
      </c>
      <c r="B296" s="6">
        <v>32465</v>
      </c>
      <c r="C296" s="6">
        <v>32859</v>
      </c>
      <c r="D296" s="6">
        <v>33540</v>
      </c>
      <c r="E296" s="6">
        <v>34397</v>
      </c>
      <c r="F296" s="6">
        <v>35286</v>
      </c>
      <c r="G296" s="6">
        <v>36139</v>
      </c>
      <c r="H296" s="6">
        <v>37022</v>
      </c>
      <c r="I296" s="6">
        <v>37879</v>
      </c>
      <c r="J296" s="6">
        <v>38762</v>
      </c>
      <c r="K296" s="6">
        <v>39615</v>
      </c>
      <c r="L296" s="6">
        <v>40499</v>
      </c>
      <c r="M296" s="6">
        <v>41353</v>
      </c>
      <c r="N296" s="6">
        <v>42255</v>
      </c>
      <c r="O296" s="6">
        <v>43123</v>
      </c>
      <c r="P296" s="6">
        <v>44026</v>
      </c>
      <c r="Q296" s="6">
        <v>44895</v>
      </c>
      <c r="R296" s="6">
        <v>45803</v>
      </c>
      <c r="S296" s="6">
        <v>46672</v>
      </c>
      <c r="T296" s="6">
        <v>47158</v>
      </c>
      <c r="U296" s="6">
        <v>47631</v>
      </c>
      <c r="V296" s="6">
        <v>48117</v>
      </c>
      <c r="W296" s="6">
        <v>48614</v>
      </c>
      <c r="X296" s="6">
        <v>49109</v>
      </c>
      <c r="Y296" s="6">
        <v>49409</v>
      </c>
      <c r="Z296" s="6">
        <v>49709</v>
      </c>
      <c r="AA296" s="6">
        <v>50009</v>
      </c>
      <c r="AB296" s="6">
        <v>50209</v>
      </c>
      <c r="AC296" s="6">
        <v>50409</v>
      </c>
      <c r="AD296" s="6">
        <v>50509</v>
      </c>
      <c r="AE296" s="6">
        <v>50609</v>
      </c>
      <c r="AF296" s="6">
        <v>50709</v>
      </c>
    </row>
    <row r="297" spans="1:32" s="12" customFormat="1">
      <c r="A297" s="2"/>
      <c r="B297" s="3" t="s">
        <v>94</v>
      </c>
      <c r="C297" s="3" t="s">
        <v>95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 spans="1:32" s="5" customFormat="1">
      <c r="A298" s="5">
        <v>8</v>
      </c>
      <c r="B298" s="29">
        <v>40899</v>
      </c>
      <c r="C298" s="6">
        <v>42116</v>
      </c>
      <c r="D298" s="29">
        <v>43332</v>
      </c>
      <c r="E298" s="29">
        <v>44549</v>
      </c>
      <c r="F298" s="29">
        <v>45765</v>
      </c>
      <c r="G298" s="29">
        <v>46980</v>
      </c>
      <c r="H298" s="29">
        <v>48198</v>
      </c>
      <c r="I298" s="29">
        <v>49413</v>
      </c>
      <c r="J298" s="29">
        <v>50631</v>
      </c>
      <c r="K298" s="29">
        <v>51846</v>
      </c>
      <c r="L298" s="29">
        <v>53064</v>
      </c>
      <c r="M298" s="29">
        <v>54279</v>
      </c>
      <c r="N298" s="29">
        <v>55496</v>
      </c>
      <c r="O298" s="29">
        <v>56712</v>
      </c>
      <c r="P298" s="29">
        <v>57928</v>
      </c>
      <c r="Q298" s="29">
        <v>59145</v>
      </c>
      <c r="R298" s="29">
        <v>60361</v>
      </c>
      <c r="S298" s="29">
        <v>61578</v>
      </c>
      <c r="T298" s="29">
        <v>62193</v>
      </c>
      <c r="U298" s="29">
        <v>62816</v>
      </c>
      <c r="V298" s="29">
        <v>63444</v>
      </c>
      <c r="W298" s="29">
        <v>64078</v>
      </c>
      <c r="X298" s="29">
        <v>64719</v>
      </c>
      <c r="Y298" s="7"/>
      <c r="Z298" s="7"/>
      <c r="AA298" s="7"/>
      <c r="AB298" s="7"/>
      <c r="AC298" s="7"/>
      <c r="AD298" s="7"/>
      <c r="AE298" s="7"/>
      <c r="AF298" s="7"/>
    </row>
    <row r="299" spans="1:32" s="5" customFormat="1">
      <c r="A299" s="5">
        <v>7</v>
      </c>
      <c r="B299" s="29">
        <v>37859</v>
      </c>
      <c r="C299" s="6">
        <v>38771</v>
      </c>
      <c r="D299" s="29">
        <v>39683</v>
      </c>
      <c r="E299" s="29">
        <v>40595</v>
      </c>
      <c r="F299" s="29">
        <v>41508</v>
      </c>
      <c r="G299" s="29">
        <v>42421</v>
      </c>
      <c r="H299" s="29">
        <v>43332</v>
      </c>
      <c r="I299" s="29">
        <v>44245</v>
      </c>
      <c r="J299" s="29">
        <v>45157</v>
      </c>
      <c r="K299" s="29">
        <v>46069</v>
      </c>
      <c r="L299" s="29">
        <v>46980</v>
      </c>
      <c r="M299" s="29">
        <v>47894</v>
      </c>
      <c r="N299" s="29">
        <v>48806</v>
      </c>
      <c r="O299" s="29">
        <v>49717</v>
      </c>
      <c r="P299" s="29">
        <v>50631</v>
      </c>
      <c r="Q299" s="29">
        <v>51542</v>
      </c>
      <c r="R299" s="29">
        <v>52454</v>
      </c>
      <c r="S299" s="29">
        <v>53367</v>
      </c>
      <c r="T299" s="29">
        <v>53901</v>
      </c>
      <c r="U299" s="29">
        <v>54440</v>
      </c>
      <c r="V299" s="29">
        <v>54984</v>
      </c>
      <c r="W299" s="29">
        <v>55535</v>
      </c>
      <c r="X299" s="29">
        <v>56089</v>
      </c>
      <c r="Y299" s="7"/>
      <c r="Z299" s="7"/>
      <c r="AA299" s="7"/>
      <c r="AB299" s="7"/>
      <c r="AC299" s="7"/>
      <c r="AD299" s="7"/>
      <c r="AE299" s="7"/>
      <c r="AF299" s="7"/>
    </row>
    <row r="300" spans="1:32" s="5" customFormat="1">
      <c r="A300" s="5">
        <v>1</v>
      </c>
      <c r="B300" s="29">
        <v>34818</v>
      </c>
      <c r="C300" s="6">
        <v>35730</v>
      </c>
      <c r="D300" s="29">
        <v>36642</v>
      </c>
      <c r="E300" s="29">
        <v>37555</v>
      </c>
      <c r="F300" s="29">
        <v>38466</v>
      </c>
      <c r="G300" s="29">
        <v>39379</v>
      </c>
      <c r="H300" s="29">
        <v>40292</v>
      </c>
      <c r="I300" s="29">
        <v>41203</v>
      </c>
      <c r="J300" s="29">
        <v>42116</v>
      </c>
      <c r="K300" s="29">
        <v>43028</v>
      </c>
      <c r="L300" s="29">
        <v>43940</v>
      </c>
      <c r="M300" s="29">
        <v>44853</v>
      </c>
      <c r="N300" s="29">
        <v>45765</v>
      </c>
      <c r="O300" s="29">
        <v>46677</v>
      </c>
      <c r="P300" s="29">
        <v>47590</v>
      </c>
      <c r="Q300" s="29">
        <v>48502</v>
      </c>
      <c r="R300" s="29">
        <v>49413</v>
      </c>
      <c r="S300" s="29">
        <v>50327</v>
      </c>
      <c r="T300" s="29">
        <v>50829</v>
      </c>
      <c r="U300" s="29">
        <v>51337</v>
      </c>
      <c r="V300" s="29">
        <v>51850</v>
      </c>
      <c r="W300" s="29">
        <v>52369</v>
      </c>
      <c r="X300" s="29">
        <v>52894</v>
      </c>
      <c r="Y300" s="7"/>
      <c r="Z300" s="7"/>
      <c r="AA300" s="7"/>
      <c r="AB300" s="7"/>
      <c r="AC300" s="7"/>
      <c r="AD300" s="7"/>
      <c r="AE300" s="7"/>
      <c r="AF300" s="7"/>
    </row>
    <row r="301" spans="1:32" s="5" customFormat="1">
      <c r="A301" s="5">
        <v>2</v>
      </c>
      <c r="B301" s="29">
        <v>31777</v>
      </c>
      <c r="C301" s="6">
        <v>32598</v>
      </c>
      <c r="D301" s="29">
        <v>33449</v>
      </c>
      <c r="E301" s="29">
        <v>34271</v>
      </c>
      <c r="F301" s="29">
        <v>35122</v>
      </c>
      <c r="G301" s="29">
        <v>35943</v>
      </c>
      <c r="H301" s="29">
        <v>36794</v>
      </c>
      <c r="I301" s="29">
        <v>37616</v>
      </c>
      <c r="J301" s="29">
        <v>38466</v>
      </c>
      <c r="K301" s="29">
        <v>39288</v>
      </c>
      <c r="L301" s="29">
        <v>40140</v>
      </c>
      <c r="M301" s="29">
        <v>40960</v>
      </c>
      <c r="N301" s="29">
        <v>41812</v>
      </c>
      <c r="O301" s="29">
        <v>42633</v>
      </c>
      <c r="P301" s="29">
        <v>43485</v>
      </c>
      <c r="Q301" s="29">
        <v>44304</v>
      </c>
      <c r="R301" s="29">
        <v>45157</v>
      </c>
      <c r="S301" s="29">
        <v>45977</v>
      </c>
      <c r="T301" s="29">
        <v>46437</v>
      </c>
      <c r="U301" s="29">
        <v>46902</v>
      </c>
      <c r="V301" s="29">
        <v>47371</v>
      </c>
      <c r="W301" s="29">
        <v>47845</v>
      </c>
      <c r="X301" s="29">
        <v>48322</v>
      </c>
      <c r="Y301" s="7"/>
      <c r="Z301" s="7"/>
      <c r="AA301" s="7"/>
      <c r="AB301" s="7"/>
      <c r="AC301" s="7"/>
      <c r="AD301" s="7"/>
      <c r="AE301" s="7"/>
      <c r="AF301" s="7"/>
    </row>
    <row r="302" spans="1:32" s="5" customFormat="1">
      <c r="A302" s="5">
        <v>3</v>
      </c>
      <c r="B302" s="29">
        <v>30409</v>
      </c>
      <c r="C302" s="6">
        <v>31077</v>
      </c>
      <c r="D302" s="29">
        <v>31929</v>
      </c>
      <c r="E302" s="29">
        <v>32750</v>
      </c>
      <c r="F302" s="29">
        <v>33602</v>
      </c>
      <c r="G302" s="29">
        <v>34423</v>
      </c>
      <c r="H302" s="29">
        <v>35274</v>
      </c>
      <c r="I302" s="29">
        <v>36094</v>
      </c>
      <c r="J302" s="29">
        <v>36946</v>
      </c>
      <c r="K302" s="29">
        <v>37767</v>
      </c>
      <c r="L302" s="29">
        <v>38619</v>
      </c>
      <c r="M302" s="29">
        <v>39441</v>
      </c>
      <c r="N302" s="29">
        <v>40292</v>
      </c>
      <c r="O302" s="29">
        <v>41112</v>
      </c>
      <c r="P302" s="29">
        <v>41963</v>
      </c>
      <c r="Q302" s="29">
        <v>42785</v>
      </c>
      <c r="R302" s="29">
        <v>43636</v>
      </c>
      <c r="S302" s="29">
        <v>44458</v>
      </c>
      <c r="T302" s="29">
        <v>44902</v>
      </c>
      <c r="U302" s="29">
        <v>45351</v>
      </c>
      <c r="V302" s="29">
        <v>45804</v>
      </c>
      <c r="W302" s="29">
        <v>46262</v>
      </c>
      <c r="X302" s="29">
        <v>46725</v>
      </c>
      <c r="Y302" s="7"/>
      <c r="Z302" s="7"/>
      <c r="AA302" s="7"/>
      <c r="AB302" s="7"/>
      <c r="AC302" s="7"/>
      <c r="AD302" s="7"/>
      <c r="AE302" s="7"/>
      <c r="AF302" s="7"/>
    </row>
    <row r="303" spans="1:32" s="12" customFormat="1">
      <c r="A303" s="2"/>
      <c r="B303" s="3" t="s">
        <v>96</v>
      </c>
      <c r="C303" s="3" t="s">
        <v>97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 spans="1:32" s="5" customFormat="1">
      <c r="A304" s="5">
        <v>8</v>
      </c>
      <c r="B304" s="51">
        <v>43395</v>
      </c>
      <c r="C304" s="51">
        <v>44610</v>
      </c>
      <c r="D304" s="51">
        <v>45882</v>
      </c>
      <c r="E304" s="51">
        <v>47124</v>
      </c>
      <c r="F304" s="51">
        <v>48356</v>
      </c>
      <c r="G304" s="51">
        <v>49561</v>
      </c>
      <c r="H304" s="51">
        <v>50746</v>
      </c>
      <c r="I304" s="51">
        <v>51937</v>
      </c>
      <c r="J304" s="51">
        <v>53145</v>
      </c>
      <c r="K304" s="51">
        <v>54349</v>
      </c>
      <c r="L304" s="51">
        <v>55530</v>
      </c>
      <c r="M304" s="51">
        <v>56720</v>
      </c>
      <c r="N304" s="51">
        <v>57916</v>
      </c>
      <c r="O304" s="51">
        <v>59121</v>
      </c>
      <c r="P304" s="51">
        <v>60334</v>
      </c>
      <c r="Q304" s="51">
        <v>61551</v>
      </c>
      <c r="R304" s="51">
        <v>62778</v>
      </c>
      <c r="S304" s="51">
        <v>64015</v>
      </c>
      <c r="T304" s="51">
        <v>65258</v>
      </c>
      <c r="U304" s="51">
        <v>66235</v>
      </c>
      <c r="V304" s="51">
        <v>67228</v>
      </c>
      <c r="W304" s="51">
        <v>68233</v>
      </c>
      <c r="X304" s="51">
        <v>69255</v>
      </c>
      <c r="Y304" s="51">
        <v>70290</v>
      </c>
      <c r="Z304" s="51">
        <v>70643</v>
      </c>
      <c r="AA304" s="51">
        <v>71348</v>
      </c>
      <c r="AB304" s="51">
        <v>72062</v>
      </c>
      <c r="AC304" s="51">
        <v>72783</v>
      </c>
      <c r="AD304" s="51">
        <v>73512</v>
      </c>
      <c r="AE304" s="51">
        <v>74246</v>
      </c>
      <c r="AF304" s="51">
        <v>74988</v>
      </c>
    </row>
    <row r="305" spans="1:32" s="5" customFormat="1">
      <c r="A305" s="5">
        <v>7</v>
      </c>
      <c r="B305" s="51">
        <v>40541</v>
      </c>
      <c r="C305" s="51">
        <v>41555</v>
      </c>
      <c r="D305" s="51">
        <v>42575</v>
      </c>
      <c r="E305" s="51">
        <v>43583</v>
      </c>
      <c r="F305" s="51">
        <v>44569</v>
      </c>
      <c r="G305" s="51">
        <v>45539</v>
      </c>
      <c r="H305" s="51">
        <v>46486</v>
      </c>
      <c r="I305" s="51">
        <v>47438</v>
      </c>
      <c r="J305" s="51">
        <v>48403</v>
      </c>
      <c r="K305" s="51">
        <v>49371</v>
      </c>
      <c r="L305" s="51">
        <v>50267</v>
      </c>
      <c r="M305" s="51">
        <v>51165</v>
      </c>
      <c r="N305" s="51">
        <v>52071</v>
      </c>
      <c r="O305" s="51">
        <v>52979</v>
      </c>
      <c r="P305" s="51">
        <v>53897</v>
      </c>
      <c r="Q305" s="51">
        <v>54819</v>
      </c>
      <c r="R305" s="51">
        <v>55742</v>
      </c>
      <c r="S305" s="51">
        <v>56673</v>
      </c>
      <c r="T305" s="51">
        <v>57674</v>
      </c>
      <c r="U305" s="51">
        <v>58536</v>
      </c>
      <c r="V305" s="51">
        <v>59411</v>
      </c>
      <c r="W305" s="51">
        <v>60301</v>
      </c>
      <c r="X305" s="51">
        <v>61205</v>
      </c>
      <c r="Y305" s="51">
        <v>62118</v>
      </c>
      <c r="Z305" s="51">
        <v>62430</v>
      </c>
      <c r="AA305" s="51">
        <v>63054</v>
      </c>
      <c r="AB305" s="51">
        <v>63685</v>
      </c>
      <c r="AC305" s="51">
        <v>64322</v>
      </c>
      <c r="AD305" s="51">
        <v>64965</v>
      </c>
      <c r="AE305" s="51">
        <v>65615</v>
      </c>
      <c r="AF305" s="51">
        <v>66271</v>
      </c>
    </row>
    <row r="306" spans="1:32" s="5" customFormat="1">
      <c r="A306" s="5">
        <v>1</v>
      </c>
      <c r="B306" s="51">
        <v>37200</v>
      </c>
      <c r="C306" s="51">
        <v>38166</v>
      </c>
      <c r="D306" s="51">
        <v>39159</v>
      </c>
      <c r="E306" s="51">
        <v>40135</v>
      </c>
      <c r="F306" s="51">
        <v>41091</v>
      </c>
      <c r="G306" s="51">
        <v>42032</v>
      </c>
      <c r="H306" s="51">
        <v>42952</v>
      </c>
      <c r="I306" s="51">
        <v>43880</v>
      </c>
      <c r="J306" s="51">
        <v>44813</v>
      </c>
      <c r="K306" s="51">
        <v>45756</v>
      </c>
      <c r="L306" s="51">
        <v>46704</v>
      </c>
      <c r="M306" s="51">
        <v>47663</v>
      </c>
      <c r="N306" s="51">
        <v>48626</v>
      </c>
      <c r="O306" s="51">
        <v>49598</v>
      </c>
      <c r="P306" s="51">
        <v>50577</v>
      </c>
      <c r="Q306" s="51">
        <v>51566</v>
      </c>
      <c r="R306" s="51">
        <v>52479</v>
      </c>
      <c r="S306" s="51">
        <v>53388</v>
      </c>
      <c r="T306" s="51">
        <v>54427</v>
      </c>
      <c r="U306" s="51">
        <v>55242</v>
      </c>
      <c r="V306" s="51">
        <v>56067</v>
      </c>
      <c r="W306" s="51">
        <v>56905</v>
      </c>
      <c r="X306" s="51">
        <v>57758</v>
      </c>
      <c r="Y306" s="51">
        <v>58623</v>
      </c>
      <c r="Z306" s="51">
        <v>58919</v>
      </c>
      <c r="AA306" s="51">
        <v>59507</v>
      </c>
      <c r="AB306" s="51">
        <v>60102</v>
      </c>
      <c r="AC306" s="51">
        <v>60703</v>
      </c>
      <c r="AD306" s="51">
        <v>61310</v>
      </c>
      <c r="AE306" s="51">
        <v>61923</v>
      </c>
      <c r="AF306" s="51">
        <v>62542</v>
      </c>
    </row>
    <row r="307" spans="1:32" s="5" customFormat="1">
      <c r="A307" s="5">
        <v>2</v>
      </c>
      <c r="B307" s="51">
        <v>33728</v>
      </c>
      <c r="C307" s="51">
        <v>34606</v>
      </c>
      <c r="D307" s="51">
        <v>35505</v>
      </c>
      <c r="E307" s="51">
        <v>36409</v>
      </c>
      <c r="F307" s="51">
        <v>37284</v>
      </c>
      <c r="G307" s="51">
        <v>38159</v>
      </c>
      <c r="H307" s="51">
        <v>38990</v>
      </c>
      <c r="I307" s="51">
        <v>39853</v>
      </c>
      <c r="J307" s="51">
        <v>40703</v>
      </c>
      <c r="K307" s="51">
        <v>41575</v>
      </c>
      <c r="L307" s="51">
        <v>42438</v>
      </c>
      <c r="M307" s="51">
        <v>43330</v>
      </c>
      <c r="N307" s="51">
        <v>44202</v>
      </c>
      <c r="O307" s="51">
        <v>45107</v>
      </c>
      <c r="P307" s="51">
        <v>45994</v>
      </c>
      <c r="Q307" s="51">
        <v>46835</v>
      </c>
      <c r="R307" s="51">
        <v>47658</v>
      </c>
      <c r="S307" s="51">
        <v>48507</v>
      </c>
      <c r="T307" s="51">
        <v>49438</v>
      </c>
      <c r="U307" s="51">
        <v>50179</v>
      </c>
      <c r="V307" s="51">
        <v>50930</v>
      </c>
      <c r="W307" s="51">
        <v>51692</v>
      </c>
      <c r="X307" s="51">
        <v>52466</v>
      </c>
      <c r="Y307" s="51">
        <v>53251</v>
      </c>
      <c r="Z307" s="51">
        <v>53519</v>
      </c>
      <c r="AA307" s="51">
        <v>54054</v>
      </c>
      <c r="AB307" s="51">
        <v>54594</v>
      </c>
      <c r="AC307" s="51">
        <v>55141</v>
      </c>
      <c r="AD307" s="51">
        <v>55691</v>
      </c>
      <c r="AE307" s="51">
        <v>56248</v>
      </c>
      <c r="AF307" s="51">
        <v>56811</v>
      </c>
    </row>
    <row r="308" spans="1:32" s="5" customFormat="1">
      <c r="A308" s="5">
        <v>3</v>
      </c>
      <c r="B308" s="51">
        <v>32161</v>
      </c>
      <c r="C308" s="51">
        <v>32933</v>
      </c>
      <c r="D308" s="51">
        <v>33714</v>
      </c>
      <c r="E308" s="51">
        <v>34609</v>
      </c>
      <c r="F308" s="51">
        <v>35467</v>
      </c>
      <c r="G308" s="51">
        <v>36328</v>
      </c>
      <c r="H308" s="51">
        <v>37153</v>
      </c>
      <c r="I308" s="51">
        <v>38008</v>
      </c>
      <c r="J308" s="51">
        <v>38845</v>
      </c>
      <c r="K308" s="51">
        <v>39710</v>
      </c>
      <c r="L308" s="51">
        <v>40559</v>
      </c>
      <c r="M308" s="51">
        <v>41437</v>
      </c>
      <c r="N308" s="51">
        <v>42299</v>
      </c>
      <c r="O308" s="51">
        <v>43191</v>
      </c>
      <c r="P308" s="51">
        <v>44069</v>
      </c>
      <c r="Q308" s="51">
        <v>44974</v>
      </c>
      <c r="R308" s="51">
        <v>45863</v>
      </c>
      <c r="S308" s="51">
        <v>46783</v>
      </c>
      <c r="T308" s="51">
        <v>47769</v>
      </c>
      <c r="U308" s="51">
        <v>48485</v>
      </c>
      <c r="V308" s="51">
        <v>49210</v>
      </c>
      <c r="W308" s="51">
        <v>49947</v>
      </c>
      <c r="X308" s="51">
        <v>50697</v>
      </c>
      <c r="Y308" s="51">
        <v>51454</v>
      </c>
      <c r="Z308" s="51">
        <v>51713</v>
      </c>
      <c r="AA308" s="51">
        <v>52230</v>
      </c>
      <c r="AB308" s="51">
        <v>52752</v>
      </c>
      <c r="AC308" s="51">
        <v>53280</v>
      </c>
      <c r="AD308" s="51">
        <v>53813</v>
      </c>
      <c r="AE308" s="51">
        <v>54351</v>
      </c>
      <c r="AF308" s="51">
        <v>54895</v>
      </c>
    </row>
    <row r="309" spans="1:32" s="12" customFormat="1">
      <c r="A309" s="2"/>
      <c r="B309" s="3" t="s">
        <v>98</v>
      </c>
      <c r="C309" s="3" t="s">
        <v>99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spans="1:32" s="5" customFormat="1">
      <c r="A310" s="5">
        <v>8</v>
      </c>
      <c r="B310" s="6">
        <v>42806</v>
      </c>
      <c r="C310" s="6">
        <v>44078</v>
      </c>
      <c r="D310" s="6">
        <v>45389</v>
      </c>
      <c r="E310" s="6">
        <v>46702</v>
      </c>
      <c r="F310" s="6">
        <v>47993</v>
      </c>
      <c r="G310" s="6">
        <v>49286</v>
      </c>
      <c r="H310" s="6">
        <v>50579</v>
      </c>
      <c r="I310" s="6">
        <v>51875</v>
      </c>
      <c r="J310" s="6">
        <v>53163</v>
      </c>
      <c r="K310" s="6">
        <v>54457</v>
      </c>
      <c r="L310" s="6">
        <v>55751</v>
      </c>
      <c r="M310" s="6">
        <v>57043</v>
      </c>
      <c r="N310" s="6">
        <v>58336</v>
      </c>
      <c r="O310" s="6">
        <v>59631</v>
      </c>
      <c r="P310" s="6">
        <v>60926</v>
      </c>
      <c r="Q310" s="6">
        <v>62220</v>
      </c>
      <c r="R310" s="6">
        <v>63513</v>
      </c>
      <c r="S310" s="6">
        <v>64808</v>
      </c>
      <c r="T310" s="6">
        <v>66100</v>
      </c>
      <c r="U310" s="6">
        <v>66793</v>
      </c>
      <c r="V310" s="6">
        <v>68039</v>
      </c>
      <c r="W310" s="6">
        <v>69294</v>
      </c>
      <c r="X310" s="6">
        <v>70566</v>
      </c>
      <c r="Y310" s="6">
        <v>71865</v>
      </c>
      <c r="Z310" s="6">
        <v>72533</v>
      </c>
      <c r="AA310" s="6">
        <v>73197</v>
      </c>
      <c r="AB310" s="6">
        <v>73743</v>
      </c>
      <c r="AC310" s="6">
        <v>74289</v>
      </c>
      <c r="AD310" s="6">
        <v>74835</v>
      </c>
      <c r="AE310" s="6">
        <v>75380</v>
      </c>
      <c r="AF310" s="6">
        <v>75380</v>
      </c>
    </row>
    <row r="311" spans="1:32" s="5" customFormat="1">
      <c r="A311" s="5">
        <v>7</v>
      </c>
      <c r="B311" s="6">
        <v>40120</v>
      </c>
      <c r="C311" s="6">
        <v>41159</v>
      </c>
      <c r="D311" s="6">
        <v>42151</v>
      </c>
      <c r="E311" s="6">
        <v>43146</v>
      </c>
      <c r="F311" s="6">
        <v>44136</v>
      </c>
      <c r="G311" s="6">
        <v>45122</v>
      </c>
      <c r="H311" s="6">
        <v>46113</v>
      </c>
      <c r="I311" s="6">
        <v>47100</v>
      </c>
      <c r="J311" s="6">
        <v>48090</v>
      </c>
      <c r="K311" s="6">
        <v>49080</v>
      </c>
      <c r="L311" s="6">
        <v>50073</v>
      </c>
      <c r="M311" s="6">
        <v>51058</v>
      </c>
      <c r="N311" s="6">
        <v>52050</v>
      </c>
      <c r="O311" s="6">
        <v>53041</v>
      </c>
      <c r="P311" s="6">
        <v>54029</v>
      </c>
      <c r="Q311" s="6">
        <v>55022</v>
      </c>
      <c r="R311" s="6">
        <v>56007</v>
      </c>
      <c r="S311" s="6">
        <v>56994</v>
      </c>
      <c r="T311" s="6">
        <v>57987</v>
      </c>
      <c r="U311" s="6">
        <v>58599</v>
      </c>
      <c r="V311" s="6">
        <v>59683</v>
      </c>
      <c r="W311" s="6">
        <v>60781</v>
      </c>
      <c r="X311" s="6">
        <v>61889</v>
      </c>
      <c r="Y311" s="6">
        <v>63023</v>
      </c>
      <c r="Z311" s="6">
        <v>63609</v>
      </c>
      <c r="AA311" s="6">
        <v>64194</v>
      </c>
      <c r="AB311" s="6">
        <v>64740</v>
      </c>
      <c r="AC311" s="6">
        <v>65286</v>
      </c>
      <c r="AD311" s="6">
        <v>65830</v>
      </c>
      <c r="AE311" s="6">
        <v>66376</v>
      </c>
      <c r="AF311" s="6">
        <v>66376</v>
      </c>
    </row>
    <row r="312" spans="1:32" s="5" customFormat="1">
      <c r="A312" s="5">
        <v>1</v>
      </c>
      <c r="B312" s="6">
        <v>37024</v>
      </c>
      <c r="C312" s="6">
        <v>37977</v>
      </c>
      <c r="D312" s="6">
        <v>38972</v>
      </c>
      <c r="E312" s="6">
        <v>39969</v>
      </c>
      <c r="F312" s="6">
        <v>40959</v>
      </c>
      <c r="G312" s="6">
        <v>41952</v>
      </c>
      <c r="H312" s="6">
        <v>42944</v>
      </c>
      <c r="I312" s="6">
        <v>43935</v>
      </c>
      <c r="J312" s="6">
        <v>44922</v>
      </c>
      <c r="K312" s="6">
        <v>45919</v>
      </c>
      <c r="L312" s="6">
        <v>46907</v>
      </c>
      <c r="M312" s="6">
        <v>47897</v>
      </c>
      <c r="N312" s="6">
        <v>48893</v>
      </c>
      <c r="O312" s="6">
        <v>49880</v>
      </c>
      <c r="P312" s="6">
        <v>50872</v>
      </c>
      <c r="Q312" s="6">
        <v>51865</v>
      </c>
      <c r="R312" s="6">
        <v>52857</v>
      </c>
      <c r="S312" s="6">
        <v>53846</v>
      </c>
      <c r="T312" s="6">
        <v>54840</v>
      </c>
      <c r="U312" s="6">
        <v>55419</v>
      </c>
      <c r="V312" s="6">
        <v>56444</v>
      </c>
      <c r="W312" s="6">
        <v>57482</v>
      </c>
      <c r="X312" s="6">
        <v>58529</v>
      </c>
      <c r="Y312" s="6">
        <v>59601</v>
      </c>
      <c r="Z312" s="6">
        <v>60152</v>
      </c>
      <c r="AA312" s="6">
        <v>60706</v>
      </c>
      <c r="AB312" s="6">
        <v>61251</v>
      </c>
      <c r="AC312" s="6">
        <v>61796</v>
      </c>
      <c r="AD312" s="6">
        <v>62342</v>
      </c>
      <c r="AE312" s="6">
        <v>62888</v>
      </c>
      <c r="AF312" s="6">
        <v>62888</v>
      </c>
    </row>
    <row r="313" spans="1:32" s="5" customFormat="1">
      <c r="A313" s="5">
        <v>2</v>
      </c>
      <c r="B313" s="6">
        <v>33890</v>
      </c>
      <c r="C313" s="6">
        <v>34757</v>
      </c>
      <c r="D313" s="6">
        <v>35656</v>
      </c>
      <c r="E313" s="6">
        <v>36586</v>
      </c>
      <c r="F313" s="6">
        <v>37429</v>
      </c>
      <c r="G313" s="6">
        <v>38334</v>
      </c>
      <c r="H313" s="6">
        <v>39174</v>
      </c>
      <c r="I313" s="6">
        <v>40078</v>
      </c>
      <c r="J313" s="6">
        <v>40919</v>
      </c>
      <c r="K313" s="6">
        <v>41821</v>
      </c>
      <c r="L313" s="6">
        <v>42665</v>
      </c>
      <c r="M313" s="6">
        <v>43568</v>
      </c>
      <c r="N313" s="6">
        <v>44408</v>
      </c>
      <c r="O313" s="6">
        <v>45314</v>
      </c>
      <c r="P313" s="6">
        <v>46154</v>
      </c>
      <c r="Q313" s="6">
        <v>47056</v>
      </c>
      <c r="R313" s="6">
        <v>47897</v>
      </c>
      <c r="S313" s="6">
        <v>48809</v>
      </c>
      <c r="T313" s="6">
        <v>49651</v>
      </c>
      <c r="U313" s="6">
        <v>50157</v>
      </c>
      <c r="V313" s="6">
        <v>51090</v>
      </c>
      <c r="W313" s="6">
        <v>52030</v>
      </c>
      <c r="X313" s="6">
        <v>53459</v>
      </c>
      <c r="Y313" s="6">
        <v>53956</v>
      </c>
      <c r="Z313" s="6">
        <v>54453</v>
      </c>
      <c r="AA313" s="6">
        <v>54999</v>
      </c>
      <c r="AB313" s="6">
        <v>55545</v>
      </c>
      <c r="AC313" s="6">
        <v>56090</v>
      </c>
      <c r="AD313" s="6">
        <v>56635</v>
      </c>
      <c r="AE313" s="6">
        <v>57181</v>
      </c>
      <c r="AF313" s="6">
        <v>57181</v>
      </c>
    </row>
    <row r="314" spans="1:32" s="5" customFormat="1">
      <c r="A314" s="5">
        <v>3</v>
      </c>
      <c r="B314" s="6">
        <v>32485</v>
      </c>
      <c r="C314" s="6">
        <v>33314</v>
      </c>
      <c r="D314" s="6">
        <v>34049</v>
      </c>
      <c r="E314" s="6">
        <v>34967</v>
      </c>
      <c r="F314" s="6">
        <v>35801</v>
      </c>
      <c r="G314" s="6">
        <v>36697</v>
      </c>
      <c r="H314" s="6">
        <v>37537</v>
      </c>
      <c r="I314" s="6">
        <v>38433</v>
      </c>
      <c r="J314" s="6">
        <v>39267</v>
      </c>
      <c r="K314" s="6">
        <v>40162</v>
      </c>
      <c r="L314" s="6">
        <v>40999</v>
      </c>
      <c r="M314" s="6">
        <v>41893</v>
      </c>
      <c r="N314" s="6">
        <v>42733</v>
      </c>
      <c r="O314" s="6">
        <v>43626</v>
      </c>
      <c r="P314" s="6">
        <v>44462</v>
      </c>
      <c r="Q314" s="6">
        <v>45360</v>
      </c>
      <c r="R314" s="6">
        <v>46193</v>
      </c>
      <c r="S314" s="6">
        <v>47090</v>
      </c>
      <c r="T314" s="6">
        <v>47927</v>
      </c>
      <c r="U314" s="6">
        <v>48417</v>
      </c>
      <c r="V314" s="6">
        <v>49315</v>
      </c>
      <c r="W314" s="6">
        <v>50225</v>
      </c>
      <c r="X314" s="6">
        <v>51145</v>
      </c>
      <c r="Y314" s="6">
        <v>52085</v>
      </c>
      <c r="Z314" s="6">
        <v>52569</v>
      </c>
      <c r="AA314" s="6">
        <v>53115</v>
      </c>
      <c r="AB314" s="6">
        <v>53661</v>
      </c>
      <c r="AC314" s="6">
        <v>54206</v>
      </c>
      <c r="AD314" s="6">
        <v>54752</v>
      </c>
      <c r="AE314" s="6">
        <v>55297</v>
      </c>
      <c r="AF314" s="6">
        <v>55297</v>
      </c>
    </row>
    <row r="315" spans="1:32" s="12" customFormat="1">
      <c r="A315" s="2"/>
      <c r="B315" s="3" t="s">
        <v>100</v>
      </c>
      <c r="C315" s="3" t="s">
        <v>101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spans="1:32" s="5" customFormat="1">
      <c r="A316" s="5">
        <v>8</v>
      </c>
      <c r="B316" s="52">
        <v>43059</v>
      </c>
      <c r="C316" s="52">
        <v>44287</v>
      </c>
      <c r="D316" s="52">
        <v>45494</v>
      </c>
      <c r="E316" s="52">
        <v>46690</v>
      </c>
      <c r="F316" s="52">
        <v>47868</v>
      </c>
      <c r="G316" s="52">
        <v>49021</v>
      </c>
      <c r="H316" s="52">
        <v>50181</v>
      </c>
      <c r="I316" s="52">
        <v>51357</v>
      </c>
      <c r="J316" s="52">
        <v>52531</v>
      </c>
      <c r="K316" s="52">
        <v>53684</v>
      </c>
      <c r="L316" s="52">
        <v>54843</v>
      </c>
      <c r="M316" s="52">
        <v>56008</v>
      </c>
      <c r="N316" s="52">
        <v>57180</v>
      </c>
      <c r="O316" s="52">
        <v>58361</v>
      </c>
      <c r="P316" s="52">
        <v>59548</v>
      </c>
      <c r="Q316" s="52">
        <v>60739</v>
      </c>
      <c r="R316" s="52">
        <v>61954</v>
      </c>
      <c r="S316" s="52">
        <v>63181</v>
      </c>
      <c r="T316" s="52">
        <v>64409</v>
      </c>
      <c r="U316" s="52">
        <v>65343</v>
      </c>
      <c r="V316" s="52">
        <v>66293</v>
      </c>
      <c r="W316" s="52">
        <v>67256</v>
      </c>
      <c r="X316" s="52">
        <v>68234</v>
      </c>
      <c r="Y316" s="52">
        <v>69223</v>
      </c>
      <c r="Z316" s="52">
        <v>69915</v>
      </c>
      <c r="AA316" s="52">
        <v>70614</v>
      </c>
      <c r="AB316" s="52">
        <v>71320</v>
      </c>
      <c r="AC316" s="52">
        <v>72033</v>
      </c>
      <c r="AD316" s="52">
        <v>72753</v>
      </c>
      <c r="AE316" s="52">
        <v>73481</v>
      </c>
      <c r="AF316" s="52">
        <v>74215</v>
      </c>
    </row>
    <row r="317" spans="1:32" s="5" customFormat="1">
      <c r="A317" s="5">
        <v>7</v>
      </c>
      <c r="B317" s="42">
        <v>40087</v>
      </c>
      <c r="C317" s="42">
        <v>41069</v>
      </c>
      <c r="D317" s="42">
        <v>42039</v>
      </c>
      <c r="E317" s="42">
        <v>42994</v>
      </c>
      <c r="F317" s="42">
        <v>43932</v>
      </c>
      <c r="G317" s="42">
        <v>44850</v>
      </c>
      <c r="H317" s="42">
        <v>45772</v>
      </c>
      <c r="I317" s="42">
        <v>46705</v>
      </c>
      <c r="J317" s="42">
        <v>47640</v>
      </c>
      <c r="K317" s="42">
        <v>48593</v>
      </c>
      <c r="L317" s="42">
        <v>49489</v>
      </c>
      <c r="M317" s="42">
        <v>50392</v>
      </c>
      <c r="N317" s="42">
        <v>51295</v>
      </c>
      <c r="O317" s="42">
        <v>52197</v>
      </c>
      <c r="P317" s="42">
        <v>53101</v>
      </c>
      <c r="Q317" s="42">
        <v>54003</v>
      </c>
      <c r="R317" s="42">
        <v>54917</v>
      </c>
      <c r="S317" s="42">
        <v>55842</v>
      </c>
      <c r="T317" s="42">
        <v>56824</v>
      </c>
      <c r="U317" s="42">
        <v>57651</v>
      </c>
      <c r="V317" s="42">
        <v>58485</v>
      </c>
      <c r="W317" s="42">
        <v>59338</v>
      </c>
      <c r="X317" s="42">
        <v>60200</v>
      </c>
      <c r="Y317" s="42">
        <v>61071</v>
      </c>
      <c r="Z317" s="42">
        <v>61681</v>
      </c>
      <c r="AA317" s="42">
        <v>62297</v>
      </c>
      <c r="AB317" s="42">
        <v>62919</v>
      </c>
      <c r="AC317" s="42">
        <v>63547</v>
      </c>
      <c r="AD317" s="42">
        <v>64182</v>
      </c>
      <c r="AE317" s="42">
        <v>64824</v>
      </c>
      <c r="AF317" s="42">
        <v>65471</v>
      </c>
    </row>
    <row r="318" spans="1:32" s="5" customFormat="1">
      <c r="A318" s="5">
        <v>1</v>
      </c>
      <c r="B318" s="42">
        <v>36823</v>
      </c>
      <c r="C318" s="42">
        <v>37779</v>
      </c>
      <c r="D318" s="42">
        <v>38724</v>
      </c>
      <c r="E318" s="42">
        <v>39649</v>
      </c>
      <c r="F318" s="42">
        <v>40562</v>
      </c>
      <c r="G318" s="42">
        <v>41455</v>
      </c>
      <c r="H318" s="42">
        <v>42360</v>
      </c>
      <c r="I318" s="42">
        <v>43264</v>
      </c>
      <c r="J318" s="42">
        <v>44179</v>
      </c>
      <c r="K318" s="42">
        <v>45098</v>
      </c>
      <c r="L318" s="42">
        <v>46026</v>
      </c>
      <c r="M318" s="42">
        <v>46957</v>
      </c>
      <c r="N318" s="42">
        <v>47899</v>
      </c>
      <c r="O318" s="42">
        <v>48858</v>
      </c>
      <c r="P318" s="42">
        <v>49821</v>
      </c>
      <c r="Q318" s="42">
        <v>50796</v>
      </c>
      <c r="R318" s="42">
        <v>51701</v>
      </c>
      <c r="S318" s="42">
        <v>52603</v>
      </c>
      <c r="T318" s="42">
        <v>53622</v>
      </c>
      <c r="U318" s="42">
        <v>54402</v>
      </c>
      <c r="V318" s="42">
        <v>55189</v>
      </c>
      <c r="W318" s="42">
        <v>55993</v>
      </c>
      <c r="X318" s="42">
        <v>56806</v>
      </c>
      <c r="Y318" s="42">
        <v>57632</v>
      </c>
      <c r="Z318" s="42">
        <v>58207</v>
      </c>
      <c r="AA318" s="42">
        <v>58789</v>
      </c>
      <c r="AB318" s="42">
        <v>59377</v>
      </c>
      <c r="AC318" s="42">
        <v>59970</v>
      </c>
      <c r="AD318" s="42">
        <v>60569</v>
      </c>
      <c r="AE318" s="42">
        <v>61174</v>
      </c>
      <c r="AF318" s="42">
        <v>61785</v>
      </c>
    </row>
    <row r="319" spans="1:32" s="5" customFormat="1">
      <c r="A319" s="5">
        <v>2</v>
      </c>
      <c r="B319" s="42">
        <v>33406</v>
      </c>
      <c r="C319" s="42">
        <v>34272</v>
      </c>
      <c r="D319" s="42">
        <v>35148</v>
      </c>
      <c r="E319" s="42">
        <v>35993</v>
      </c>
      <c r="F319" s="42">
        <v>36843</v>
      </c>
      <c r="G319" s="42">
        <v>37650</v>
      </c>
      <c r="H319" s="42">
        <v>38489</v>
      </c>
      <c r="I319" s="42">
        <v>39313</v>
      </c>
      <c r="J319" s="42">
        <v>40160</v>
      </c>
      <c r="K319" s="42">
        <v>40995</v>
      </c>
      <c r="L319" s="42">
        <v>41857</v>
      </c>
      <c r="M319" s="42">
        <v>42704</v>
      </c>
      <c r="N319" s="42">
        <v>43577</v>
      </c>
      <c r="O319" s="42">
        <v>44449</v>
      </c>
      <c r="P319" s="42">
        <v>45323</v>
      </c>
      <c r="Q319" s="42">
        <v>46158</v>
      </c>
      <c r="R319" s="42">
        <v>46975</v>
      </c>
      <c r="S319" s="42">
        <v>47818</v>
      </c>
      <c r="T319" s="42">
        <v>48731</v>
      </c>
      <c r="U319" s="42">
        <v>49441</v>
      </c>
      <c r="V319" s="42">
        <v>50160</v>
      </c>
      <c r="W319" s="42">
        <v>50889</v>
      </c>
      <c r="X319" s="42">
        <v>51626</v>
      </c>
      <c r="Y319" s="42">
        <v>52377</v>
      </c>
      <c r="Z319" s="42">
        <v>52900</v>
      </c>
      <c r="AA319" s="42">
        <v>53428</v>
      </c>
      <c r="AB319" s="42">
        <v>53961</v>
      </c>
      <c r="AC319" s="42">
        <v>54501</v>
      </c>
      <c r="AD319" s="42">
        <v>55045</v>
      </c>
      <c r="AE319" s="42">
        <v>55595</v>
      </c>
      <c r="AF319" s="42">
        <v>56151</v>
      </c>
    </row>
    <row r="320" spans="1:32" s="5" customFormat="1">
      <c r="A320" s="5">
        <v>3</v>
      </c>
      <c r="B320" s="42">
        <v>31806</v>
      </c>
      <c r="C320" s="42">
        <v>32556</v>
      </c>
      <c r="D320" s="42">
        <v>33420</v>
      </c>
      <c r="E320" s="42">
        <v>34254</v>
      </c>
      <c r="F320" s="42">
        <v>35091</v>
      </c>
      <c r="G320" s="42">
        <v>35892</v>
      </c>
      <c r="H320" s="42">
        <v>36723</v>
      </c>
      <c r="I320" s="42">
        <v>37536</v>
      </c>
      <c r="J320" s="42">
        <v>38376</v>
      </c>
      <c r="K320" s="42">
        <v>39201</v>
      </c>
      <c r="L320" s="42">
        <v>40053</v>
      </c>
      <c r="M320" s="42">
        <v>40887</v>
      </c>
      <c r="N320" s="42">
        <v>41753</v>
      </c>
      <c r="O320" s="42">
        <v>42600</v>
      </c>
      <c r="P320" s="42">
        <v>43473</v>
      </c>
      <c r="Q320" s="42">
        <v>44344</v>
      </c>
      <c r="R320" s="42">
        <v>45223</v>
      </c>
      <c r="S320" s="42">
        <v>46166</v>
      </c>
      <c r="T320" s="42">
        <v>47088</v>
      </c>
      <c r="U320" s="42">
        <v>47773</v>
      </c>
      <c r="V320" s="42">
        <v>48469</v>
      </c>
      <c r="W320" s="42">
        <v>49173</v>
      </c>
      <c r="X320" s="42">
        <v>49890</v>
      </c>
      <c r="Y320" s="42">
        <v>50611</v>
      </c>
      <c r="Z320" s="42">
        <v>51117</v>
      </c>
      <c r="AA320" s="42">
        <v>51628</v>
      </c>
      <c r="AB320" s="42">
        <v>52144</v>
      </c>
      <c r="AC320" s="42">
        <v>52665</v>
      </c>
      <c r="AD320" s="42">
        <v>53192</v>
      </c>
      <c r="AE320" s="42">
        <v>53723</v>
      </c>
      <c r="AF320" s="42">
        <v>54259</v>
      </c>
    </row>
    <row r="321" spans="1:32" s="12" customFormat="1">
      <c r="A321" s="2"/>
      <c r="B321" s="3" t="s">
        <v>102</v>
      </c>
      <c r="C321" s="3" t="s">
        <v>103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 spans="1:32" s="5" customFormat="1">
      <c r="A322" s="5">
        <v>8</v>
      </c>
      <c r="B322" s="53">
        <v>42415</v>
      </c>
      <c r="C322" s="53">
        <v>43281</v>
      </c>
      <c r="D322" s="53">
        <v>44568</v>
      </c>
      <c r="E322" s="53">
        <v>45854</v>
      </c>
      <c r="F322" s="53">
        <v>47142</v>
      </c>
      <c r="G322" s="53">
        <v>48429</v>
      </c>
      <c r="H322" s="53">
        <v>49715</v>
      </c>
      <c r="I322" s="53">
        <v>51003</v>
      </c>
      <c r="J322" s="53">
        <v>52290</v>
      </c>
      <c r="K322" s="53">
        <v>53578</v>
      </c>
      <c r="L322" s="53">
        <v>54864</v>
      </c>
      <c r="M322" s="53">
        <v>56151</v>
      </c>
      <c r="N322" s="53">
        <v>57439</v>
      </c>
      <c r="O322" s="53">
        <v>58727</v>
      </c>
      <c r="P322" s="53">
        <v>60013</v>
      </c>
      <c r="Q322" s="53">
        <v>61300</v>
      </c>
      <c r="R322" s="53">
        <v>62587</v>
      </c>
      <c r="S322" s="53">
        <v>63874</v>
      </c>
      <c r="T322" s="53">
        <v>65162</v>
      </c>
      <c r="U322" s="53">
        <v>65813</v>
      </c>
      <c r="V322" s="53">
        <v>66471</v>
      </c>
      <c r="W322" s="53">
        <v>67137</v>
      </c>
      <c r="X322" s="53">
        <v>67808</v>
      </c>
      <c r="Y322" s="53">
        <v>68486</v>
      </c>
      <c r="Z322" s="53">
        <v>69170.86</v>
      </c>
      <c r="AA322" s="53">
        <v>69862.568599999999</v>
      </c>
      <c r="AB322" s="53">
        <v>70561.194285999998</v>
      </c>
      <c r="AC322" s="53">
        <v>71266.806228860005</v>
      </c>
      <c r="AD322" s="7"/>
      <c r="AE322" s="7"/>
      <c r="AF322" s="7"/>
    </row>
    <row r="323" spans="1:32" s="5" customFormat="1">
      <c r="A323" s="5">
        <v>7</v>
      </c>
      <c r="B323" s="53">
        <v>39261</v>
      </c>
      <c r="C323" s="53">
        <v>40063</v>
      </c>
      <c r="D323" s="53">
        <v>41028</v>
      </c>
      <c r="E323" s="53">
        <v>41992</v>
      </c>
      <c r="F323" s="53">
        <v>42957</v>
      </c>
      <c r="G323" s="53">
        <v>43924</v>
      </c>
      <c r="H323" s="53">
        <v>44889</v>
      </c>
      <c r="I323" s="53">
        <v>45854</v>
      </c>
      <c r="J323" s="53">
        <v>46820</v>
      </c>
      <c r="K323" s="53">
        <v>47785</v>
      </c>
      <c r="L323" s="53">
        <v>48750</v>
      </c>
      <c r="M323" s="53">
        <v>49715</v>
      </c>
      <c r="N323" s="53">
        <v>50682</v>
      </c>
      <c r="O323" s="53">
        <v>51647</v>
      </c>
      <c r="P323" s="53">
        <v>52612</v>
      </c>
      <c r="Q323" s="53">
        <v>53578</v>
      </c>
      <c r="R323" s="53">
        <v>54542</v>
      </c>
      <c r="S323" s="53">
        <v>55507</v>
      </c>
      <c r="T323" s="53">
        <v>56474</v>
      </c>
      <c r="U323" s="53">
        <v>57038</v>
      </c>
      <c r="V323" s="53">
        <v>57608</v>
      </c>
      <c r="W323" s="53">
        <v>58185</v>
      </c>
      <c r="X323" s="53">
        <v>58766</v>
      </c>
      <c r="Y323" s="53">
        <v>59354</v>
      </c>
      <c r="Z323" s="53">
        <v>59947.54</v>
      </c>
      <c r="AA323" s="53">
        <v>60547.015400000004</v>
      </c>
      <c r="AB323" s="53">
        <v>61152.485554000006</v>
      </c>
      <c r="AC323" s="53">
        <v>61764.010409540009</v>
      </c>
      <c r="AD323" s="7"/>
      <c r="AE323" s="7"/>
      <c r="AF323" s="7"/>
    </row>
    <row r="324" spans="1:32" s="5" customFormat="1">
      <c r="A324" s="5">
        <v>1</v>
      </c>
      <c r="B324" s="53">
        <v>36108</v>
      </c>
      <c r="C324" s="53">
        <v>36844</v>
      </c>
      <c r="D324" s="53">
        <v>37809</v>
      </c>
      <c r="E324" s="53">
        <v>38775</v>
      </c>
      <c r="F324" s="53">
        <v>39740</v>
      </c>
      <c r="G324" s="53">
        <v>40705</v>
      </c>
      <c r="H324" s="53">
        <v>41671</v>
      </c>
      <c r="I324" s="53">
        <v>42636</v>
      </c>
      <c r="J324" s="53">
        <v>43602</v>
      </c>
      <c r="K324" s="53">
        <v>44568</v>
      </c>
      <c r="L324" s="53">
        <v>45533</v>
      </c>
      <c r="M324" s="53">
        <v>46498</v>
      </c>
      <c r="N324" s="53">
        <v>47464</v>
      </c>
      <c r="O324" s="53">
        <v>48429</v>
      </c>
      <c r="P324" s="53">
        <v>49394</v>
      </c>
      <c r="Q324" s="53">
        <v>50360</v>
      </c>
      <c r="R324" s="53">
        <v>51325</v>
      </c>
      <c r="S324" s="53">
        <v>52290</v>
      </c>
      <c r="T324" s="53">
        <v>53256</v>
      </c>
      <c r="U324" s="53">
        <v>53789</v>
      </c>
      <c r="V324" s="53">
        <v>54326</v>
      </c>
      <c r="W324" s="53">
        <v>54869</v>
      </c>
      <c r="X324" s="53">
        <v>55418</v>
      </c>
      <c r="Y324" s="53">
        <v>55973</v>
      </c>
      <c r="Z324" s="53">
        <v>56532.73</v>
      </c>
      <c r="AA324" s="53">
        <v>57098.0573</v>
      </c>
      <c r="AB324" s="53">
        <v>57669.037873000001</v>
      </c>
      <c r="AC324" s="53">
        <v>58245.728251730005</v>
      </c>
      <c r="AD324" s="7"/>
      <c r="AE324" s="7"/>
      <c r="AF324" s="7"/>
    </row>
    <row r="325" spans="1:32" s="5" customFormat="1">
      <c r="A325" s="5">
        <v>2</v>
      </c>
      <c r="B325" s="53">
        <v>32954</v>
      </c>
      <c r="C325" s="53">
        <v>33626</v>
      </c>
      <c r="D325" s="53">
        <v>34495</v>
      </c>
      <c r="E325" s="53">
        <v>35396</v>
      </c>
      <c r="F325" s="53">
        <v>36266</v>
      </c>
      <c r="G325" s="53">
        <v>37167</v>
      </c>
      <c r="H325" s="53">
        <v>38036</v>
      </c>
      <c r="I325" s="53">
        <v>38935</v>
      </c>
      <c r="J325" s="53">
        <v>39804</v>
      </c>
      <c r="K325" s="53">
        <v>40705</v>
      </c>
      <c r="L325" s="53">
        <v>41574</v>
      </c>
      <c r="M325" s="53">
        <v>42476</v>
      </c>
      <c r="N325" s="53">
        <v>43345</v>
      </c>
      <c r="O325" s="53">
        <v>44247</v>
      </c>
      <c r="P325" s="53">
        <v>45115</v>
      </c>
      <c r="Q325" s="53">
        <v>46015</v>
      </c>
      <c r="R325" s="53">
        <v>46883</v>
      </c>
      <c r="S325" s="53">
        <v>47785</v>
      </c>
      <c r="T325" s="53">
        <v>48653</v>
      </c>
      <c r="U325" s="53">
        <v>49141</v>
      </c>
      <c r="V325" s="53">
        <v>49632</v>
      </c>
      <c r="W325" s="53">
        <v>50128</v>
      </c>
      <c r="X325" s="53">
        <v>50629</v>
      </c>
      <c r="Y325" s="53">
        <v>51136</v>
      </c>
      <c r="Z325" s="53">
        <v>51647.360000000001</v>
      </c>
      <c r="AA325" s="53">
        <v>52163.833599999998</v>
      </c>
      <c r="AB325" s="53">
        <v>52685.471936000002</v>
      </c>
      <c r="AC325" s="53">
        <v>53212.326655360004</v>
      </c>
      <c r="AD325" s="7"/>
      <c r="AE325" s="7"/>
      <c r="AF325" s="7"/>
    </row>
    <row r="326" spans="1:32" s="5" customFormat="1">
      <c r="A326" s="5">
        <v>3</v>
      </c>
      <c r="B326" s="53">
        <v>31535</v>
      </c>
      <c r="C326" s="53">
        <v>32179</v>
      </c>
      <c r="D326" s="53">
        <v>32887</v>
      </c>
      <c r="E326" s="53">
        <v>33788</v>
      </c>
      <c r="F326" s="53">
        <v>34656</v>
      </c>
      <c r="G326" s="53">
        <v>35557</v>
      </c>
      <c r="H326" s="53">
        <v>36426</v>
      </c>
      <c r="I326" s="53">
        <v>37328</v>
      </c>
      <c r="J326" s="53">
        <v>38196</v>
      </c>
      <c r="K326" s="53">
        <v>39098</v>
      </c>
      <c r="L326" s="53">
        <v>39965</v>
      </c>
      <c r="M326" s="53">
        <v>40866</v>
      </c>
      <c r="N326" s="53">
        <v>41736</v>
      </c>
      <c r="O326" s="53">
        <v>42636</v>
      </c>
      <c r="P326" s="53">
        <v>43506</v>
      </c>
      <c r="Q326" s="53">
        <v>44407</v>
      </c>
      <c r="R326" s="53">
        <v>45276</v>
      </c>
      <c r="S326" s="53">
        <v>46176</v>
      </c>
      <c r="T326" s="53">
        <v>47045</v>
      </c>
      <c r="U326" s="53">
        <v>47516</v>
      </c>
      <c r="V326" s="53">
        <v>47991</v>
      </c>
      <c r="W326" s="53">
        <v>48470</v>
      </c>
      <c r="X326" s="53">
        <v>48956</v>
      </c>
      <c r="Y326" s="53">
        <v>49443</v>
      </c>
      <c r="Z326" s="53">
        <v>49937.43</v>
      </c>
      <c r="AA326" s="53">
        <v>50436.804300000003</v>
      </c>
      <c r="AB326" s="53">
        <v>50941.172343000006</v>
      </c>
      <c r="AC326" s="53">
        <v>51450.584066430005</v>
      </c>
      <c r="AD326" s="7"/>
      <c r="AE326" s="7"/>
      <c r="AF326" s="7"/>
    </row>
    <row r="327" spans="1:32" s="12" customFormat="1">
      <c r="A327" s="2"/>
      <c r="B327" s="3" t="s">
        <v>104</v>
      </c>
      <c r="C327" s="3" t="s">
        <v>105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spans="1:32" s="5" customFormat="1">
      <c r="A328" s="5">
        <v>8</v>
      </c>
      <c r="B328" s="54">
        <v>44521</v>
      </c>
      <c r="C328" s="54">
        <v>45411</v>
      </c>
      <c r="D328" s="54">
        <v>46593</v>
      </c>
      <c r="E328" s="54">
        <v>47773</v>
      </c>
      <c r="F328" s="54">
        <v>48955</v>
      </c>
      <c r="G328" s="54">
        <v>50290</v>
      </c>
      <c r="H328" s="54">
        <v>51626</v>
      </c>
      <c r="I328" s="54">
        <v>52964</v>
      </c>
      <c r="J328" s="54">
        <v>54301</v>
      </c>
      <c r="K328" s="54">
        <v>55637</v>
      </c>
      <c r="L328" s="54">
        <v>56973</v>
      </c>
      <c r="M328" s="54">
        <v>58310</v>
      </c>
      <c r="N328" s="54">
        <v>59647</v>
      </c>
      <c r="O328" s="54">
        <v>60984</v>
      </c>
      <c r="P328" s="54">
        <v>62320</v>
      </c>
      <c r="Q328" s="54">
        <v>63656</v>
      </c>
      <c r="R328" s="54">
        <v>64993</v>
      </c>
      <c r="S328" s="54">
        <v>66330</v>
      </c>
      <c r="T328" s="54">
        <v>67667</v>
      </c>
      <c r="U328" s="54">
        <v>68608</v>
      </c>
      <c r="V328" s="54">
        <v>69618</v>
      </c>
      <c r="W328" s="54">
        <v>70839</v>
      </c>
      <c r="X328" s="54">
        <v>71540</v>
      </c>
      <c r="Y328" s="54">
        <v>72250</v>
      </c>
      <c r="Z328" s="54">
        <v>72972</v>
      </c>
      <c r="AA328" s="54">
        <v>72972</v>
      </c>
      <c r="AB328" s="54">
        <v>72972</v>
      </c>
      <c r="AC328" s="54">
        <v>73701</v>
      </c>
      <c r="AD328" s="19"/>
      <c r="AE328" s="19"/>
      <c r="AF328" s="19"/>
    </row>
    <row r="329" spans="1:32" s="5" customFormat="1">
      <c r="A329" s="5">
        <v>7</v>
      </c>
      <c r="B329" s="54">
        <v>41245</v>
      </c>
      <c r="C329" s="54">
        <v>42070</v>
      </c>
      <c r="D329" s="54">
        <v>42956</v>
      </c>
      <c r="E329" s="54">
        <v>43841</v>
      </c>
      <c r="F329" s="54">
        <v>44726</v>
      </c>
      <c r="G329" s="54">
        <v>45612</v>
      </c>
      <c r="H329" s="54">
        <v>46614</v>
      </c>
      <c r="I329" s="54">
        <v>47617</v>
      </c>
      <c r="J329" s="54">
        <v>48620</v>
      </c>
      <c r="K329" s="54">
        <v>49622</v>
      </c>
      <c r="L329" s="54">
        <v>50625</v>
      </c>
      <c r="M329" s="54">
        <v>51626</v>
      </c>
      <c r="N329" s="54">
        <v>52630</v>
      </c>
      <c r="O329" s="54">
        <v>53632</v>
      </c>
      <c r="P329" s="54">
        <v>54634</v>
      </c>
      <c r="Q329" s="54">
        <v>55637</v>
      </c>
      <c r="R329" s="54">
        <v>56640</v>
      </c>
      <c r="S329" s="54">
        <v>57641</v>
      </c>
      <c r="T329" s="54">
        <v>58645</v>
      </c>
      <c r="U329" s="54">
        <v>59446</v>
      </c>
      <c r="V329" s="54">
        <v>60219</v>
      </c>
      <c r="W329" s="54">
        <v>61180</v>
      </c>
      <c r="X329" s="54">
        <v>61791</v>
      </c>
      <c r="Y329" s="54">
        <v>62409</v>
      </c>
      <c r="Z329" s="54">
        <v>63715</v>
      </c>
      <c r="AA329" s="54">
        <v>63715</v>
      </c>
      <c r="AB329" s="54">
        <v>63715</v>
      </c>
      <c r="AC329" s="54">
        <v>65055</v>
      </c>
      <c r="AD329" s="19"/>
      <c r="AE329" s="19"/>
      <c r="AF329" s="19"/>
    </row>
    <row r="330" spans="1:32" s="5" customFormat="1">
      <c r="A330" s="5">
        <v>1</v>
      </c>
      <c r="B330" s="54">
        <v>37968</v>
      </c>
      <c r="C330" s="54">
        <v>38727</v>
      </c>
      <c r="D330" s="54">
        <v>39613</v>
      </c>
      <c r="E330" s="54">
        <v>40499</v>
      </c>
      <c r="F330" s="54">
        <v>41384</v>
      </c>
      <c r="G330" s="54">
        <v>42270</v>
      </c>
      <c r="H330" s="54">
        <v>43274</v>
      </c>
      <c r="I330" s="54">
        <v>44275</v>
      </c>
      <c r="J330" s="54">
        <v>45278</v>
      </c>
      <c r="K330" s="54">
        <v>46280</v>
      </c>
      <c r="L330" s="54">
        <v>47283</v>
      </c>
      <c r="M330" s="54">
        <v>48285</v>
      </c>
      <c r="N330" s="54">
        <v>49288</v>
      </c>
      <c r="O330" s="54">
        <v>50290</v>
      </c>
      <c r="P330" s="54">
        <v>51293</v>
      </c>
      <c r="Q330" s="54">
        <v>52296</v>
      </c>
      <c r="R330" s="54">
        <v>53298</v>
      </c>
      <c r="S330" s="54">
        <v>54301</v>
      </c>
      <c r="T330" s="54">
        <v>55323</v>
      </c>
      <c r="U330" s="54">
        <v>56068</v>
      </c>
      <c r="V330" s="54">
        <v>56803</v>
      </c>
      <c r="W330" s="54">
        <v>57718</v>
      </c>
      <c r="X330" s="54">
        <v>58295</v>
      </c>
      <c r="Y330" s="54">
        <v>58878</v>
      </c>
      <c r="Z330" s="54">
        <v>60173</v>
      </c>
      <c r="AA330" s="54">
        <v>60173</v>
      </c>
      <c r="AB330" s="54">
        <v>60173</v>
      </c>
      <c r="AC330" s="54">
        <v>61498</v>
      </c>
      <c r="AD330" s="19"/>
      <c r="AE330" s="19"/>
      <c r="AF330" s="19"/>
    </row>
    <row r="331" spans="1:32" s="5" customFormat="1">
      <c r="A331" s="5">
        <v>2</v>
      </c>
      <c r="B331" s="54">
        <v>34548</v>
      </c>
      <c r="C331" s="54">
        <v>35239</v>
      </c>
      <c r="D331" s="54">
        <v>36037</v>
      </c>
      <c r="E331" s="54">
        <v>36863</v>
      </c>
      <c r="F331" s="54">
        <v>37660</v>
      </c>
      <c r="G331" s="54">
        <v>38595</v>
      </c>
      <c r="H331" s="54">
        <v>39497</v>
      </c>
      <c r="I331" s="54">
        <v>40432</v>
      </c>
      <c r="J331" s="54">
        <v>41334</v>
      </c>
      <c r="K331" s="54">
        <v>42270</v>
      </c>
      <c r="L331" s="54">
        <v>43173</v>
      </c>
      <c r="M331" s="54">
        <v>44109</v>
      </c>
      <c r="N331" s="54">
        <v>45011</v>
      </c>
      <c r="O331" s="54">
        <v>45947</v>
      </c>
      <c r="P331" s="54">
        <v>46849</v>
      </c>
      <c r="Q331" s="54">
        <v>47784</v>
      </c>
      <c r="R331" s="54">
        <v>48686</v>
      </c>
      <c r="S331" s="54">
        <v>49622</v>
      </c>
      <c r="T331" s="54">
        <v>50657</v>
      </c>
      <c r="U331" s="54">
        <v>51160</v>
      </c>
      <c r="V331" s="54">
        <v>51831</v>
      </c>
      <c r="W331" s="54">
        <v>52634</v>
      </c>
      <c r="X331" s="54">
        <v>53156</v>
      </c>
      <c r="Y331" s="54">
        <v>53689</v>
      </c>
      <c r="Z331" s="54">
        <v>54707</v>
      </c>
      <c r="AA331" s="54">
        <v>54707</v>
      </c>
      <c r="AB331" s="54">
        <v>54707</v>
      </c>
      <c r="AC331" s="54">
        <v>55748</v>
      </c>
      <c r="AD331" s="19"/>
      <c r="AE331" s="19"/>
      <c r="AF331" s="19"/>
    </row>
    <row r="332" spans="1:32" s="5" customFormat="1">
      <c r="A332" s="5">
        <v>3</v>
      </c>
      <c r="B332" s="54">
        <v>33054</v>
      </c>
      <c r="C332" s="54">
        <v>33715</v>
      </c>
      <c r="D332" s="54">
        <v>34365</v>
      </c>
      <c r="E332" s="54">
        <v>35191</v>
      </c>
      <c r="F332" s="54">
        <v>35988</v>
      </c>
      <c r="G332" s="54">
        <v>36924</v>
      </c>
      <c r="H332" s="54">
        <v>37826</v>
      </c>
      <c r="I332" s="54">
        <v>38762</v>
      </c>
      <c r="J332" s="54">
        <v>39664</v>
      </c>
      <c r="K332" s="54">
        <v>40600</v>
      </c>
      <c r="L332" s="54">
        <v>41501</v>
      </c>
      <c r="M332" s="54">
        <v>42437</v>
      </c>
      <c r="N332" s="54">
        <v>43340</v>
      </c>
      <c r="O332" s="54">
        <v>44275</v>
      </c>
      <c r="P332" s="54">
        <v>45178</v>
      </c>
      <c r="Q332" s="54">
        <v>46113</v>
      </c>
      <c r="R332" s="54">
        <v>47016</v>
      </c>
      <c r="S332" s="54">
        <v>47951</v>
      </c>
      <c r="T332" s="54">
        <v>48854</v>
      </c>
      <c r="U332" s="54">
        <v>49473</v>
      </c>
      <c r="V332" s="54">
        <v>50126</v>
      </c>
      <c r="W332" s="54">
        <v>50907</v>
      </c>
      <c r="X332" s="54">
        <v>51413</v>
      </c>
      <c r="Y332" s="54">
        <v>51925</v>
      </c>
      <c r="Z332" s="54">
        <v>52909</v>
      </c>
      <c r="AA332" s="54">
        <v>52909</v>
      </c>
      <c r="AB332" s="54">
        <v>52909</v>
      </c>
      <c r="AC332" s="54">
        <v>53916</v>
      </c>
      <c r="AD332" s="19"/>
      <c r="AE332" s="19"/>
      <c r="AF332" s="19"/>
    </row>
    <row r="333" spans="1:32" s="12" customFormat="1">
      <c r="A333" s="2"/>
      <c r="B333" s="55" t="s">
        <v>106</v>
      </c>
      <c r="C333" s="3" t="s">
        <v>107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 spans="1:32" s="5" customFormat="1">
      <c r="A334" s="5">
        <v>8</v>
      </c>
      <c r="B334" s="35">
        <v>42825</v>
      </c>
      <c r="C334" s="35">
        <v>44046</v>
      </c>
      <c r="D334" s="35">
        <v>45265</v>
      </c>
      <c r="E334" s="35">
        <v>46486</v>
      </c>
      <c r="F334" s="35">
        <v>47705</v>
      </c>
      <c r="G334" s="35">
        <v>48925</v>
      </c>
      <c r="H334" s="35">
        <v>50146</v>
      </c>
      <c r="I334" s="35">
        <v>51365</v>
      </c>
      <c r="J334" s="35">
        <v>52586</v>
      </c>
      <c r="K334" s="35">
        <v>53805</v>
      </c>
      <c r="L334" s="35">
        <v>55027</v>
      </c>
      <c r="M334" s="35">
        <v>56246</v>
      </c>
      <c r="N334" s="35">
        <v>27467</v>
      </c>
      <c r="O334" s="35">
        <v>58685</v>
      </c>
      <c r="P334" s="35">
        <v>59906</v>
      </c>
      <c r="Q334" s="35">
        <v>61126</v>
      </c>
      <c r="R334" s="35">
        <v>62346</v>
      </c>
      <c r="S334" s="35">
        <v>63566</v>
      </c>
      <c r="T334" s="35">
        <v>64185</v>
      </c>
      <c r="U334" s="35">
        <v>64808</v>
      </c>
      <c r="V334" s="35">
        <v>65438</v>
      </c>
      <c r="W334" s="35">
        <v>66075</v>
      </c>
      <c r="X334" s="35">
        <v>66717</v>
      </c>
      <c r="Y334" s="35">
        <v>66717</v>
      </c>
      <c r="Z334" s="35">
        <v>66717</v>
      </c>
      <c r="AA334" s="35">
        <v>66717</v>
      </c>
      <c r="AB334" s="35">
        <v>66717</v>
      </c>
      <c r="AC334" s="35">
        <v>66717</v>
      </c>
      <c r="AD334" s="35">
        <v>66717</v>
      </c>
      <c r="AE334" s="35">
        <v>66717</v>
      </c>
      <c r="AF334" s="35">
        <v>66717</v>
      </c>
    </row>
    <row r="335" spans="1:32" s="5" customFormat="1">
      <c r="A335" s="5">
        <v>7</v>
      </c>
      <c r="B335" s="35">
        <v>39775</v>
      </c>
      <c r="C335" s="35">
        <v>40640</v>
      </c>
      <c r="D335" s="35">
        <v>41606</v>
      </c>
      <c r="E335" s="35">
        <v>42520</v>
      </c>
      <c r="F335" s="35">
        <v>43435</v>
      </c>
      <c r="G335" s="35">
        <v>4435</v>
      </c>
      <c r="H335" s="35">
        <v>45265</v>
      </c>
      <c r="I335" s="35">
        <v>46180</v>
      </c>
      <c r="J335" s="35">
        <v>47096</v>
      </c>
      <c r="K335" s="35">
        <v>48010</v>
      </c>
      <c r="L335" s="35">
        <v>48925</v>
      </c>
      <c r="M335" s="35">
        <v>49841</v>
      </c>
      <c r="N335" s="35">
        <v>50756</v>
      </c>
      <c r="O335" s="35">
        <v>51670</v>
      </c>
      <c r="P335" s="35">
        <v>52586</v>
      </c>
      <c r="Q335" s="35">
        <v>53501</v>
      </c>
      <c r="R335" s="35">
        <v>54415</v>
      </c>
      <c r="S335" s="35">
        <v>55331</v>
      </c>
      <c r="T335" s="35">
        <v>55866</v>
      </c>
      <c r="U335" s="35">
        <v>56407</v>
      </c>
      <c r="V335" s="35">
        <v>56953</v>
      </c>
      <c r="W335" s="35">
        <v>57505</v>
      </c>
      <c r="X335" s="35">
        <v>58061</v>
      </c>
      <c r="Y335" s="35">
        <v>58061</v>
      </c>
      <c r="Z335" s="35">
        <v>58061</v>
      </c>
      <c r="AA335" s="35">
        <v>58061</v>
      </c>
      <c r="AB335" s="35">
        <v>58061</v>
      </c>
      <c r="AC335" s="35">
        <v>58061</v>
      </c>
      <c r="AD335" s="35">
        <v>58061</v>
      </c>
      <c r="AE335" s="35">
        <v>58061</v>
      </c>
      <c r="AF335" s="35">
        <v>58061</v>
      </c>
    </row>
    <row r="336" spans="1:32" s="5" customFormat="1">
      <c r="A336" s="5">
        <v>1</v>
      </c>
      <c r="B336" s="35">
        <v>36725</v>
      </c>
      <c r="C336" s="35">
        <v>37640</v>
      </c>
      <c r="D336" s="35">
        <v>38554</v>
      </c>
      <c r="E336" s="35">
        <v>39470</v>
      </c>
      <c r="F336" s="35">
        <v>40385</v>
      </c>
      <c r="G336" s="35">
        <v>41300</v>
      </c>
      <c r="H336" s="35">
        <v>42215</v>
      </c>
      <c r="I336" s="35">
        <v>43130</v>
      </c>
      <c r="J336" s="35">
        <v>44046</v>
      </c>
      <c r="K336" s="35">
        <v>44960</v>
      </c>
      <c r="L336" s="35">
        <v>45875</v>
      </c>
      <c r="M336" s="35">
        <v>46791</v>
      </c>
      <c r="N336" s="35">
        <v>47705</v>
      </c>
      <c r="O336" s="35">
        <v>48620</v>
      </c>
      <c r="P336" s="35">
        <v>49537</v>
      </c>
      <c r="Q336" s="35">
        <v>50450</v>
      </c>
      <c r="R336" s="35">
        <v>51365</v>
      </c>
      <c r="S336" s="35">
        <v>52282</v>
      </c>
      <c r="T336" s="35">
        <v>52786</v>
      </c>
      <c r="U336" s="35">
        <v>53294</v>
      </c>
      <c r="V336" s="35">
        <v>53810</v>
      </c>
      <c r="W336" s="35">
        <v>54331</v>
      </c>
      <c r="X336" s="35">
        <v>54856</v>
      </c>
      <c r="Y336" s="35">
        <v>54856</v>
      </c>
      <c r="Z336" s="35">
        <v>54856</v>
      </c>
      <c r="AA336" s="35">
        <v>54856</v>
      </c>
      <c r="AB336" s="35">
        <v>54856</v>
      </c>
      <c r="AC336" s="35">
        <v>54856</v>
      </c>
      <c r="AD336" s="35">
        <v>54856</v>
      </c>
      <c r="AE336" s="35">
        <v>54856</v>
      </c>
      <c r="AF336" s="35">
        <v>54856</v>
      </c>
    </row>
    <row r="337" spans="1:32" s="5" customFormat="1">
      <c r="A337" s="5">
        <v>2</v>
      </c>
      <c r="B337" s="35">
        <v>33675</v>
      </c>
      <c r="C337" s="35">
        <v>34499</v>
      </c>
      <c r="D337" s="35">
        <v>35352</v>
      </c>
      <c r="E337" s="35">
        <v>36176</v>
      </c>
      <c r="F337" s="35">
        <v>37029</v>
      </c>
      <c r="G337" s="35">
        <v>37853</v>
      </c>
      <c r="H337" s="35">
        <v>38707</v>
      </c>
      <c r="I337" s="35">
        <v>39531</v>
      </c>
      <c r="J337" s="35">
        <v>40385</v>
      </c>
      <c r="K337" s="35">
        <v>41209</v>
      </c>
      <c r="L337" s="35">
        <v>42063</v>
      </c>
      <c r="M337" s="35">
        <v>42886</v>
      </c>
      <c r="N337" s="35">
        <v>43741</v>
      </c>
      <c r="O337" s="35">
        <v>44563</v>
      </c>
      <c r="P337" s="35">
        <v>45418</v>
      </c>
      <c r="Q337" s="35">
        <v>46241</v>
      </c>
      <c r="R337" s="35">
        <v>47096</v>
      </c>
      <c r="S337" s="35">
        <v>47919</v>
      </c>
      <c r="T337" s="35">
        <v>48380</v>
      </c>
      <c r="U337" s="35">
        <v>48846</v>
      </c>
      <c r="V337" s="35">
        <v>49316</v>
      </c>
      <c r="W337" s="35">
        <v>49791</v>
      </c>
      <c r="X337" s="35">
        <v>50272</v>
      </c>
      <c r="Y337" s="35">
        <v>50272</v>
      </c>
      <c r="Z337" s="35">
        <v>50272</v>
      </c>
      <c r="AA337" s="35">
        <v>50272</v>
      </c>
      <c r="AB337" s="35">
        <v>50272</v>
      </c>
      <c r="AC337" s="35">
        <v>50272</v>
      </c>
      <c r="AD337" s="35">
        <v>50272</v>
      </c>
      <c r="AE337" s="35">
        <v>50272</v>
      </c>
      <c r="AF337" s="35">
        <v>50272</v>
      </c>
    </row>
    <row r="338" spans="1:32" s="5" customFormat="1">
      <c r="A338" s="5">
        <v>3</v>
      </c>
      <c r="B338" s="35">
        <v>32302</v>
      </c>
      <c r="C338" s="35">
        <v>32302</v>
      </c>
      <c r="D338" s="35">
        <v>32972</v>
      </c>
      <c r="E338" s="35">
        <v>33828</v>
      </c>
      <c r="F338" s="35">
        <v>34651</v>
      </c>
      <c r="G338" s="35">
        <v>35505</v>
      </c>
      <c r="H338" s="35">
        <v>36328</v>
      </c>
      <c r="I338" s="35">
        <v>37182</v>
      </c>
      <c r="J338" s="35">
        <v>38005</v>
      </c>
      <c r="K338" s="35">
        <v>38861</v>
      </c>
      <c r="L338" s="35">
        <v>39682</v>
      </c>
      <c r="M338" s="35">
        <v>40537</v>
      </c>
      <c r="N338" s="35">
        <v>41362</v>
      </c>
      <c r="O338" s="35">
        <v>42215</v>
      </c>
      <c r="P338" s="35">
        <v>43039</v>
      </c>
      <c r="Q338" s="35">
        <v>43893</v>
      </c>
      <c r="R338" s="35">
        <v>44716</v>
      </c>
      <c r="S338" s="35">
        <v>45570</v>
      </c>
      <c r="T338" s="35">
        <v>46394</v>
      </c>
      <c r="U338" s="35">
        <v>46840</v>
      </c>
      <c r="V338" s="35">
        <v>47290</v>
      </c>
      <c r="W338" s="35">
        <v>47745</v>
      </c>
      <c r="X338" s="35">
        <v>48204</v>
      </c>
      <c r="Y338" s="35">
        <v>48668</v>
      </c>
      <c r="Z338" s="35">
        <v>48668</v>
      </c>
      <c r="AA338" s="35">
        <v>48668</v>
      </c>
      <c r="AB338" s="35">
        <v>48668</v>
      </c>
      <c r="AC338" s="35">
        <v>48668</v>
      </c>
      <c r="AD338" s="35">
        <v>48668</v>
      </c>
      <c r="AE338" s="35">
        <v>48668</v>
      </c>
      <c r="AF338" s="35">
        <v>48668</v>
      </c>
    </row>
    <row r="339" spans="1:32" s="12" customFormat="1">
      <c r="A339" s="2"/>
      <c r="B339" s="3" t="s">
        <v>108</v>
      </c>
      <c r="C339" s="3" t="s">
        <v>154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spans="1:32" s="5" customFormat="1">
      <c r="A340" s="5">
        <v>8</v>
      </c>
      <c r="B340" s="56">
        <v>40558</v>
      </c>
      <c r="C340" s="56">
        <v>41739</v>
      </c>
      <c r="D340" s="56">
        <v>42920</v>
      </c>
      <c r="E340" s="56">
        <v>44101</v>
      </c>
      <c r="F340" s="56">
        <v>45282</v>
      </c>
      <c r="G340" s="56">
        <v>46462</v>
      </c>
      <c r="H340" s="56">
        <v>47644</v>
      </c>
      <c r="I340" s="56">
        <v>48824</v>
      </c>
      <c r="J340" s="56">
        <v>50006</v>
      </c>
      <c r="K340" s="56">
        <v>51186</v>
      </c>
      <c r="L340" s="56">
        <v>52368</v>
      </c>
      <c r="M340" s="56">
        <v>53548</v>
      </c>
      <c r="N340" s="56">
        <v>54730</v>
      </c>
      <c r="O340" s="56">
        <v>55910</v>
      </c>
      <c r="P340" s="56">
        <v>57091</v>
      </c>
      <c r="Q340" s="56">
        <v>58272</v>
      </c>
      <c r="R340" s="56">
        <v>59453</v>
      </c>
      <c r="S340" s="56">
        <v>60634</v>
      </c>
      <c r="T340" s="56">
        <v>61231</v>
      </c>
      <c r="U340" s="56">
        <v>61836</v>
      </c>
      <c r="V340" s="56">
        <v>62444</v>
      </c>
      <c r="W340" s="56">
        <v>63062</v>
      </c>
      <c r="X340" s="56">
        <v>63684</v>
      </c>
      <c r="Y340" s="7"/>
      <c r="Z340" s="7"/>
      <c r="AA340" s="7"/>
      <c r="AB340" s="7"/>
      <c r="AC340" s="7"/>
      <c r="AD340" s="7"/>
      <c r="AE340" s="7"/>
      <c r="AF340" s="7"/>
    </row>
    <row r="341" spans="1:32" s="5" customFormat="1">
      <c r="A341" s="5">
        <v>7</v>
      </c>
      <c r="B341" s="56">
        <v>37606</v>
      </c>
      <c r="C341" s="56">
        <v>38492</v>
      </c>
      <c r="D341" s="56">
        <v>39378</v>
      </c>
      <c r="E341" s="56">
        <v>40263</v>
      </c>
      <c r="F341" s="56">
        <v>41149</v>
      </c>
      <c r="G341" s="56">
        <v>42035</v>
      </c>
      <c r="H341" s="56">
        <v>42920</v>
      </c>
      <c r="I341" s="56">
        <v>43806</v>
      </c>
      <c r="J341" s="56">
        <v>44692</v>
      </c>
      <c r="K341" s="56">
        <v>45577</v>
      </c>
      <c r="L341" s="56">
        <v>46462</v>
      </c>
      <c r="M341" s="56">
        <v>47349</v>
      </c>
      <c r="N341" s="56">
        <v>48234</v>
      </c>
      <c r="O341" s="56">
        <v>49119</v>
      </c>
      <c r="P341" s="56">
        <v>50006</v>
      </c>
      <c r="Q341" s="56">
        <v>50891</v>
      </c>
      <c r="R341" s="56">
        <v>51776</v>
      </c>
      <c r="S341" s="56">
        <v>52663</v>
      </c>
      <c r="T341" s="56">
        <v>53119</v>
      </c>
      <c r="U341" s="56">
        <v>53702</v>
      </c>
      <c r="V341" s="56">
        <v>54230</v>
      </c>
      <c r="W341" s="56">
        <v>54767</v>
      </c>
      <c r="X341" s="56">
        <v>55305</v>
      </c>
      <c r="Y341" s="7"/>
      <c r="Z341" s="7"/>
      <c r="AA341" s="7"/>
      <c r="AB341" s="7"/>
      <c r="AC341" s="7"/>
      <c r="AD341" s="7"/>
      <c r="AE341" s="7"/>
      <c r="AF341" s="7"/>
    </row>
    <row r="342" spans="1:32" s="5" customFormat="1">
      <c r="A342" s="5">
        <v>1</v>
      </c>
      <c r="B342" s="56">
        <v>34654</v>
      </c>
      <c r="C342" s="56">
        <v>35539</v>
      </c>
      <c r="D342" s="56">
        <v>36425</v>
      </c>
      <c r="E342" s="56">
        <v>37311</v>
      </c>
      <c r="F342" s="56">
        <v>38196</v>
      </c>
      <c r="G342" s="56">
        <v>39082</v>
      </c>
      <c r="H342" s="56">
        <v>39968</v>
      </c>
      <c r="I342" s="56">
        <v>40853</v>
      </c>
      <c r="J342" s="56">
        <v>41739</v>
      </c>
      <c r="K342" s="56">
        <v>42625</v>
      </c>
      <c r="L342" s="56">
        <v>43510</v>
      </c>
      <c r="M342" s="56">
        <v>44397</v>
      </c>
      <c r="N342" s="56">
        <v>45282</v>
      </c>
      <c r="O342" s="56">
        <v>46167</v>
      </c>
      <c r="P342" s="56">
        <v>47054</v>
      </c>
      <c r="Q342" s="56">
        <v>47939</v>
      </c>
      <c r="R342" s="56">
        <v>48824</v>
      </c>
      <c r="S342" s="56">
        <v>49711</v>
      </c>
      <c r="T342" s="56">
        <v>50197</v>
      </c>
      <c r="U342" s="56">
        <v>50690</v>
      </c>
      <c r="V342" s="56">
        <v>51189</v>
      </c>
      <c r="W342" s="56">
        <v>51694</v>
      </c>
      <c r="X342" s="56">
        <v>52203</v>
      </c>
      <c r="Y342" s="7"/>
      <c r="Z342" s="7"/>
      <c r="AA342" s="7"/>
      <c r="AB342" s="7"/>
      <c r="AC342" s="7"/>
      <c r="AD342" s="7"/>
      <c r="AE342" s="7"/>
      <c r="AF342" s="7"/>
    </row>
    <row r="343" spans="1:32" s="5" customFormat="1">
      <c r="A343" s="5">
        <v>2</v>
      </c>
      <c r="B343" s="56">
        <v>31701</v>
      </c>
      <c r="C343" s="56">
        <v>32499</v>
      </c>
      <c r="D343" s="56">
        <v>33325</v>
      </c>
      <c r="E343" s="56">
        <v>34123</v>
      </c>
      <c r="F343" s="56">
        <v>34949</v>
      </c>
      <c r="G343" s="56">
        <v>35746</v>
      </c>
      <c r="H343" s="56">
        <v>36572</v>
      </c>
      <c r="I343" s="56">
        <v>37370</v>
      </c>
      <c r="J343" s="56">
        <v>38196</v>
      </c>
      <c r="K343" s="56">
        <v>38994</v>
      </c>
      <c r="L343" s="56">
        <v>39821</v>
      </c>
      <c r="M343" s="56">
        <v>40617</v>
      </c>
      <c r="N343" s="56">
        <v>41444</v>
      </c>
      <c r="O343" s="56">
        <v>42241</v>
      </c>
      <c r="P343" s="56">
        <v>43068</v>
      </c>
      <c r="Q343" s="56">
        <v>43864</v>
      </c>
      <c r="R343" s="56">
        <v>44692</v>
      </c>
      <c r="S343" s="56">
        <v>45488</v>
      </c>
      <c r="T343" s="56">
        <v>45934</v>
      </c>
      <c r="U343" s="56">
        <v>46383</v>
      </c>
      <c r="V343" s="56">
        <v>46841</v>
      </c>
      <c r="W343" s="56">
        <v>47301</v>
      </c>
      <c r="X343" s="56">
        <v>47765</v>
      </c>
      <c r="Y343" s="7"/>
      <c r="Z343" s="7"/>
      <c r="AA343" s="7"/>
      <c r="AB343" s="7"/>
      <c r="AC343" s="7"/>
      <c r="AD343" s="7"/>
      <c r="AE343" s="7"/>
      <c r="AF343" s="7"/>
    </row>
    <row r="344" spans="1:32" s="5" customFormat="1">
      <c r="A344" s="5">
        <v>3</v>
      </c>
      <c r="B344" s="56">
        <v>30373</v>
      </c>
      <c r="C344" s="56">
        <v>31022</v>
      </c>
      <c r="D344" s="56">
        <v>31849</v>
      </c>
      <c r="E344" s="56">
        <v>32646</v>
      </c>
      <c r="F344" s="56">
        <v>33473</v>
      </c>
      <c r="G344" s="56">
        <v>34270</v>
      </c>
      <c r="H344" s="56">
        <v>35097</v>
      </c>
      <c r="I344" s="56">
        <v>35893</v>
      </c>
      <c r="J344" s="56">
        <v>36720</v>
      </c>
      <c r="K344" s="56">
        <v>37517</v>
      </c>
      <c r="L344" s="56">
        <v>38344</v>
      </c>
      <c r="M344" s="56">
        <v>39142</v>
      </c>
      <c r="N344" s="56">
        <v>39968</v>
      </c>
      <c r="O344" s="56">
        <v>40765</v>
      </c>
      <c r="P344" s="56">
        <v>41591</v>
      </c>
      <c r="Q344" s="56">
        <v>42389</v>
      </c>
      <c r="R344" s="56">
        <v>43215</v>
      </c>
      <c r="S344" s="56">
        <v>44013</v>
      </c>
      <c r="T344" s="56">
        <v>44443</v>
      </c>
      <c r="U344" s="56">
        <v>44878</v>
      </c>
      <c r="V344" s="56">
        <v>45320</v>
      </c>
      <c r="W344" s="56">
        <v>45765</v>
      </c>
      <c r="X344" s="56">
        <v>46214</v>
      </c>
      <c r="Y344" s="7"/>
      <c r="Z344" s="7"/>
      <c r="AA344" s="7"/>
      <c r="AB344" s="7"/>
      <c r="AC344" s="7"/>
      <c r="AD344" s="7"/>
      <c r="AE344" s="7"/>
      <c r="AF344" s="7"/>
    </row>
    <row r="345" spans="1:32" s="12" customFormat="1">
      <c r="A345" s="2"/>
      <c r="B345" s="3" t="s">
        <v>109</v>
      </c>
      <c r="C345" s="3" t="s">
        <v>156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spans="1:32" s="5" customFormat="1">
      <c r="A346" s="5">
        <v>8</v>
      </c>
      <c r="B346" s="30">
        <v>40708</v>
      </c>
      <c r="C346" s="30">
        <v>40708</v>
      </c>
      <c r="D346" s="30">
        <v>40708</v>
      </c>
      <c r="E346" s="30">
        <v>41890</v>
      </c>
      <c r="F346" s="30">
        <v>43070</v>
      </c>
      <c r="G346" s="30">
        <v>44252</v>
      </c>
      <c r="H346" s="30">
        <v>45432</v>
      </c>
      <c r="I346" s="30">
        <v>46613</v>
      </c>
      <c r="J346" s="30">
        <v>47794</v>
      </c>
      <c r="K346" s="30">
        <v>48974</v>
      </c>
      <c r="L346" s="30">
        <v>50156</v>
      </c>
      <c r="M346" s="30">
        <v>51336</v>
      </c>
      <c r="N346" s="30">
        <v>52518</v>
      </c>
      <c r="O346" s="30">
        <v>53698</v>
      </c>
      <c r="P346" s="30">
        <v>54880</v>
      </c>
      <c r="Q346" s="30">
        <v>56060</v>
      </c>
      <c r="R346" s="30">
        <v>57241</v>
      </c>
      <c r="S346" s="30">
        <v>58422</v>
      </c>
      <c r="T346" s="30">
        <v>59603</v>
      </c>
      <c r="U346" s="30">
        <v>60784</v>
      </c>
      <c r="V346" s="30">
        <v>61382</v>
      </c>
      <c r="W346" s="30">
        <v>61986</v>
      </c>
      <c r="X346" s="30">
        <v>62596</v>
      </c>
      <c r="Y346" s="30">
        <v>63212</v>
      </c>
      <c r="Z346" s="30">
        <v>63834</v>
      </c>
      <c r="AA346" s="30">
        <v>63834</v>
      </c>
      <c r="AB346" s="30">
        <v>63834</v>
      </c>
      <c r="AC346" s="30">
        <v>63834</v>
      </c>
      <c r="AD346" s="30">
        <v>63834</v>
      </c>
      <c r="AE346" s="30">
        <v>63834</v>
      </c>
      <c r="AF346" s="30">
        <v>63837</v>
      </c>
    </row>
    <row r="347" spans="1:32" s="5" customFormat="1">
      <c r="A347" s="5">
        <v>7</v>
      </c>
      <c r="B347" s="30">
        <v>37756</v>
      </c>
      <c r="C347" s="30">
        <v>37756</v>
      </c>
      <c r="D347" s="30">
        <v>37756</v>
      </c>
      <c r="E347" s="30">
        <v>38642</v>
      </c>
      <c r="F347" s="30">
        <v>39528</v>
      </c>
      <c r="G347" s="30">
        <v>40413</v>
      </c>
      <c r="H347" s="30">
        <v>41299</v>
      </c>
      <c r="I347" s="30">
        <v>42185</v>
      </c>
      <c r="J347" s="30">
        <v>43070</v>
      </c>
      <c r="K347" s="30">
        <v>43956</v>
      </c>
      <c r="L347" s="30">
        <v>44842</v>
      </c>
      <c r="M347" s="30">
        <v>45727</v>
      </c>
      <c r="N347" s="30">
        <v>46613</v>
      </c>
      <c r="O347" s="30">
        <v>47499</v>
      </c>
      <c r="P347" s="30">
        <v>48384</v>
      </c>
      <c r="Q347" s="30">
        <v>49270</v>
      </c>
      <c r="R347" s="30">
        <v>50156</v>
      </c>
      <c r="S347" s="30">
        <v>51041</v>
      </c>
      <c r="T347" s="30">
        <v>51927</v>
      </c>
      <c r="U347" s="30">
        <v>52813</v>
      </c>
      <c r="V347" s="30">
        <v>53331</v>
      </c>
      <c r="W347" s="30">
        <v>53854</v>
      </c>
      <c r="X347" s="30">
        <v>54383</v>
      </c>
      <c r="Y347" s="30">
        <v>54917</v>
      </c>
      <c r="Z347" s="30">
        <v>55455</v>
      </c>
      <c r="AA347" s="30">
        <v>55455</v>
      </c>
      <c r="AB347" s="30">
        <v>55455</v>
      </c>
      <c r="AC347" s="30">
        <v>55455</v>
      </c>
      <c r="AD347" s="30">
        <v>55455</v>
      </c>
      <c r="AE347" s="30">
        <v>55455</v>
      </c>
      <c r="AF347" s="30">
        <v>55455</v>
      </c>
    </row>
    <row r="348" spans="1:32" s="5" customFormat="1">
      <c r="A348" s="5">
        <v>1</v>
      </c>
      <c r="B348" s="30">
        <v>34804</v>
      </c>
      <c r="C348" s="30">
        <v>34804</v>
      </c>
      <c r="D348" s="30">
        <v>34804</v>
      </c>
      <c r="E348" s="30">
        <v>35689</v>
      </c>
      <c r="F348" s="30">
        <v>36575</v>
      </c>
      <c r="G348" s="30">
        <v>37461</v>
      </c>
      <c r="H348" s="30">
        <v>38346</v>
      </c>
      <c r="I348" s="30">
        <v>39223</v>
      </c>
      <c r="J348" s="30">
        <v>40118</v>
      </c>
      <c r="K348" s="30">
        <v>41003</v>
      </c>
      <c r="L348" s="30">
        <v>41890</v>
      </c>
      <c r="M348" s="30">
        <v>42775</v>
      </c>
      <c r="N348" s="30">
        <v>43660</v>
      </c>
      <c r="O348" s="30">
        <v>44547</v>
      </c>
      <c r="P348" s="30">
        <v>45432</v>
      </c>
      <c r="Q348" s="30">
        <v>46317</v>
      </c>
      <c r="R348" s="30">
        <v>47204</v>
      </c>
      <c r="S348" s="30">
        <v>48089</v>
      </c>
      <c r="T348" s="30">
        <v>48974</v>
      </c>
      <c r="U348" s="30">
        <v>49861</v>
      </c>
      <c r="V348" s="30">
        <v>50350</v>
      </c>
      <c r="W348" s="30">
        <v>50842</v>
      </c>
      <c r="X348" s="30">
        <v>51341</v>
      </c>
      <c r="Y348" s="30">
        <v>51844</v>
      </c>
      <c r="Z348" s="30">
        <v>52353</v>
      </c>
      <c r="AA348" s="30">
        <v>52353</v>
      </c>
      <c r="AB348" s="30">
        <v>52353</v>
      </c>
      <c r="AC348" s="30">
        <v>52353</v>
      </c>
      <c r="AD348" s="30">
        <v>52353</v>
      </c>
      <c r="AE348" s="30">
        <v>52353</v>
      </c>
      <c r="AF348" s="30">
        <v>52353</v>
      </c>
    </row>
    <row r="349" spans="1:32" s="5" customFormat="1">
      <c r="A349" s="5">
        <v>2</v>
      </c>
      <c r="B349" s="30">
        <v>31852</v>
      </c>
      <c r="C349" s="30">
        <v>31852</v>
      </c>
      <c r="D349" s="30">
        <v>31852</v>
      </c>
      <c r="E349" s="30">
        <v>32649</v>
      </c>
      <c r="F349" s="30">
        <v>33475</v>
      </c>
      <c r="G349" s="30">
        <v>34273</v>
      </c>
      <c r="H349" s="30">
        <v>35099</v>
      </c>
      <c r="I349" s="30">
        <v>35896</v>
      </c>
      <c r="J349" s="30">
        <v>36722</v>
      </c>
      <c r="K349" s="30">
        <v>37520</v>
      </c>
      <c r="L349" s="30">
        <v>38346</v>
      </c>
      <c r="M349" s="30">
        <v>39144</v>
      </c>
      <c r="N349" s="30">
        <v>39971</v>
      </c>
      <c r="O349" s="30">
        <v>40767</v>
      </c>
      <c r="P349" s="30">
        <v>41595</v>
      </c>
      <c r="Q349" s="30">
        <v>42391</v>
      </c>
      <c r="R349" s="30">
        <v>43218</v>
      </c>
      <c r="S349" s="30">
        <v>44015</v>
      </c>
      <c r="T349" s="30">
        <v>44842</v>
      </c>
      <c r="U349" s="30">
        <v>45638</v>
      </c>
      <c r="V349" s="30">
        <v>46085</v>
      </c>
      <c r="W349" s="30">
        <v>46536</v>
      </c>
      <c r="X349" s="30">
        <v>46991</v>
      </c>
      <c r="Y349" s="30">
        <v>47451</v>
      </c>
      <c r="Z349" s="30">
        <v>47916</v>
      </c>
      <c r="AA349" s="30">
        <v>47916</v>
      </c>
      <c r="AB349" s="30">
        <v>47916</v>
      </c>
      <c r="AC349" s="30">
        <v>47916</v>
      </c>
      <c r="AD349" s="30">
        <v>47916</v>
      </c>
      <c r="AE349" s="30">
        <v>47916</v>
      </c>
      <c r="AF349" s="30">
        <v>47916</v>
      </c>
    </row>
    <row r="350" spans="1:32" s="5" customFormat="1">
      <c r="A350" s="5">
        <v>3</v>
      </c>
      <c r="B350" s="30">
        <v>30523</v>
      </c>
      <c r="C350" s="30">
        <v>30523</v>
      </c>
      <c r="D350" s="30">
        <v>30523</v>
      </c>
      <c r="E350" s="30">
        <v>31172</v>
      </c>
      <c r="F350" s="30">
        <v>32000</v>
      </c>
      <c r="G350" s="30">
        <v>32796</v>
      </c>
      <c r="H350" s="30">
        <v>33623</v>
      </c>
      <c r="I350" s="30">
        <v>34420</v>
      </c>
      <c r="J350" s="30">
        <v>35247</v>
      </c>
      <c r="K350" s="30">
        <v>36043</v>
      </c>
      <c r="L350" s="30">
        <v>36871</v>
      </c>
      <c r="M350" s="30">
        <v>37667</v>
      </c>
      <c r="N350" s="30">
        <v>38494</v>
      </c>
      <c r="O350" s="30">
        <v>39292</v>
      </c>
      <c r="P350" s="30">
        <v>40118</v>
      </c>
      <c r="Q350" s="30">
        <v>40915</v>
      </c>
      <c r="R350" s="30">
        <v>41742</v>
      </c>
      <c r="S350" s="30">
        <v>42539</v>
      </c>
      <c r="T350" s="30">
        <v>43365</v>
      </c>
      <c r="U350" s="30">
        <v>44163</v>
      </c>
      <c r="V350" s="30">
        <v>44594</v>
      </c>
      <c r="W350" s="30">
        <v>45030</v>
      </c>
      <c r="X350" s="30">
        <v>45470</v>
      </c>
      <c r="Y350" s="30">
        <v>45915</v>
      </c>
      <c r="Z350" s="30">
        <v>46364</v>
      </c>
      <c r="AA350" s="30">
        <v>46364</v>
      </c>
      <c r="AB350" s="30">
        <v>46364</v>
      </c>
      <c r="AC350" s="30">
        <v>46364</v>
      </c>
      <c r="AD350" s="30">
        <v>46364</v>
      </c>
      <c r="AE350" s="30">
        <v>46364</v>
      </c>
      <c r="AF350" s="30">
        <v>46364</v>
      </c>
    </row>
    <row r="351" spans="1:32" s="12" customFormat="1">
      <c r="A351" s="2"/>
      <c r="B351" s="3" t="s">
        <v>110</v>
      </c>
      <c r="C351" s="3" t="s">
        <v>111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 s="5" customFormat="1">
      <c r="A352" s="5">
        <v>8</v>
      </c>
      <c r="B352" s="6">
        <v>42289</v>
      </c>
      <c r="C352" s="6">
        <v>43548</v>
      </c>
      <c r="D352" s="6">
        <v>44805</v>
      </c>
      <c r="E352" s="6">
        <v>46062</v>
      </c>
      <c r="F352" s="6">
        <v>47320</v>
      </c>
      <c r="G352" s="6">
        <v>48577</v>
      </c>
      <c r="H352" s="6">
        <v>49836</v>
      </c>
      <c r="I352" s="6">
        <v>51092</v>
      </c>
      <c r="J352" s="6">
        <v>52351</v>
      </c>
      <c r="K352" s="6">
        <v>53608</v>
      </c>
      <c r="L352" s="6">
        <v>54867</v>
      </c>
      <c r="M352" s="6">
        <v>56123</v>
      </c>
      <c r="N352" s="6">
        <v>57382</v>
      </c>
      <c r="O352" s="6">
        <v>58639</v>
      </c>
      <c r="P352" s="6">
        <v>59897</v>
      </c>
      <c r="Q352" s="6">
        <v>61154</v>
      </c>
      <c r="R352" s="6">
        <v>62412</v>
      </c>
      <c r="S352" s="6">
        <v>63670</v>
      </c>
      <c r="T352" s="6">
        <v>64307</v>
      </c>
      <c r="U352" s="6">
        <v>64950</v>
      </c>
      <c r="V352" s="6">
        <v>65600</v>
      </c>
      <c r="W352" s="6">
        <v>66256</v>
      </c>
      <c r="X352" s="6">
        <v>66918</v>
      </c>
      <c r="Y352" s="7"/>
      <c r="Z352" s="7"/>
      <c r="AA352" s="7"/>
      <c r="AB352" s="7"/>
      <c r="AC352" s="7"/>
      <c r="AD352" s="7"/>
      <c r="AE352" s="7"/>
      <c r="AF352" s="7"/>
    </row>
    <row r="353" spans="1:32" s="5" customFormat="1">
      <c r="A353" s="5">
        <v>7</v>
      </c>
      <c r="B353" s="6">
        <v>39145</v>
      </c>
      <c r="C353" s="6">
        <v>40089</v>
      </c>
      <c r="D353" s="6">
        <v>41032</v>
      </c>
      <c r="E353" s="6">
        <v>41975</v>
      </c>
      <c r="F353" s="6">
        <v>42918</v>
      </c>
      <c r="G353" s="6">
        <v>43862</v>
      </c>
      <c r="H353" s="6">
        <v>44805</v>
      </c>
      <c r="I353" s="6">
        <v>45748</v>
      </c>
      <c r="J353" s="6">
        <v>46692</v>
      </c>
      <c r="K353" s="6">
        <v>47634</v>
      </c>
      <c r="L353" s="6">
        <v>48577</v>
      </c>
      <c r="M353" s="6">
        <v>49521</v>
      </c>
      <c r="N353" s="6">
        <v>50464</v>
      </c>
      <c r="O353" s="6">
        <v>51406</v>
      </c>
      <c r="P353" s="6">
        <v>52351</v>
      </c>
      <c r="Q353" s="6">
        <v>53294</v>
      </c>
      <c r="R353" s="6">
        <v>54237</v>
      </c>
      <c r="S353" s="6">
        <v>55181</v>
      </c>
      <c r="T353" s="6">
        <v>55733</v>
      </c>
      <c r="U353" s="6">
        <v>56290</v>
      </c>
      <c r="V353" s="6">
        <v>56853</v>
      </c>
      <c r="W353" s="6">
        <v>57422</v>
      </c>
      <c r="X353" s="6">
        <v>57995</v>
      </c>
      <c r="Y353" s="7"/>
      <c r="Z353" s="7"/>
      <c r="AA353" s="7"/>
      <c r="AB353" s="7"/>
      <c r="AC353" s="7"/>
      <c r="AD353" s="7"/>
      <c r="AE353" s="7"/>
      <c r="AF353" s="7"/>
    </row>
    <row r="354" spans="1:32" s="5" customFormat="1">
      <c r="A354" s="5">
        <v>1</v>
      </c>
      <c r="B354" s="6">
        <v>36001</v>
      </c>
      <c r="C354" s="6">
        <v>36944</v>
      </c>
      <c r="D354" s="6">
        <v>37877</v>
      </c>
      <c r="E354" s="6">
        <v>38831</v>
      </c>
      <c r="F354" s="6">
        <v>39773</v>
      </c>
      <c r="G354" s="6">
        <v>40717</v>
      </c>
      <c r="H354" s="6">
        <v>41661</v>
      </c>
      <c r="I354" s="6">
        <v>42603</v>
      </c>
      <c r="J354" s="6">
        <v>43548</v>
      </c>
      <c r="K354" s="6">
        <v>44490</v>
      </c>
      <c r="L354" s="6">
        <v>45433</v>
      </c>
      <c r="M354" s="6">
        <v>46378</v>
      </c>
      <c r="N354" s="6">
        <v>47320</v>
      </c>
      <c r="O354" s="6">
        <v>48263</v>
      </c>
      <c r="P354" s="6">
        <v>49207</v>
      </c>
      <c r="Q354" s="6">
        <v>50150</v>
      </c>
      <c r="R354" s="6">
        <v>51092</v>
      </c>
      <c r="S354" s="6">
        <v>52037</v>
      </c>
      <c r="T354" s="6">
        <v>52557</v>
      </c>
      <c r="U354" s="6">
        <v>53082</v>
      </c>
      <c r="V354" s="6">
        <v>53613</v>
      </c>
      <c r="W354" s="6">
        <v>54149</v>
      </c>
      <c r="X354" s="6">
        <v>54691</v>
      </c>
      <c r="Y354" s="7"/>
      <c r="Z354" s="7"/>
      <c r="AA354" s="7"/>
      <c r="AB354" s="7"/>
      <c r="AC354" s="7"/>
      <c r="AD354" s="7"/>
      <c r="AE354" s="7"/>
      <c r="AF354" s="7"/>
    </row>
    <row r="355" spans="1:32" s="5" customFormat="1">
      <c r="A355" s="5">
        <v>2</v>
      </c>
      <c r="B355" s="6">
        <v>32856</v>
      </c>
      <c r="C355" s="6">
        <v>33706</v>
      </c>
      <c r="D355" s="6">
        <v>34586</v>
      </c>
      <c r="E355" s="6">
        <v>35436</v>
      </c>
      <c r="F355" s="6">
        <v>36315</v>
      </c>
      <c r="G355" s="6">
        <v>37164</v>
      </c>
      <c r="H355" s="6">
        <v>38044</v>
      </c>
      <c r="I355" s="6">
        <v>38894</v>
      </c>
      <c r="J355" s="6">
        <v>39773</v>
      </c>
      <c r="K355" s="6">
        <v>40623</v>
      </c>
      <c r="L355" s="6">
        <v>41504</v>
      </c>
      <c r="M355" s="6">
        <v>42352</v>
      </c>
      <c r="N355" s="6">
        <v>43233</v>
      </c>
      <c r="O355" s="6">
        <v>44081</v>
      </c>
      <c r="P355" s="6">
        <v>44962</v>
      </c>
      <c r="Q355" s="6">
        <v>45811</v>
      </c>
      <c r="R355" s="6">
        <v>46692</v>
      </c>
      <c r="S355" s="6">
        <v>47539</v>
      </c>
      <c r="T355" s="6">
        <v>48016</v>
      </c>
      <c r="U355" s="6">
        <v>48496</v>
      </c>
      <c r="V355" s="6">
        <v>48980</v>
      </c>
      <c r="W355" s="6">
        <v>49470</v>
      </c>
      <c r="X355" s="6">
        <v>49966</v>
      </c>
      <c r="Y355" s="7"/>
      <c r="Z355" s="7"/>
      <c r="AA355" s="7"/>
      <c r="AB355" s="7"/>
      <c r="AC355" s="7"/>
      <c r="AD355" s="7"/>
      <c r="AE355" s="7"/>
      <c r="AF355" s="7"/>
    </row>
    <row r="356" spans="1:32" s="5" customFormat="1">
      <c r="A356" s="5">
        <v>3</v>
      </c>
      <c r="B356" s="6">
        <v>31442</v>
      </c>
      <c r="C356" s="6">
        <v>32133</v>
      </c>
      <c r="D356" s="6">
        <v>33014</v>
      </c>
      <c r="E356" s="6">
        <v>33863</v>
      </c>
      <c r="F356" s="6">
        <v>34743</v>
      </c>
      <c r="G356" s="6">
        <v>35592</v>
      </c>
      <c r="H356" s="6">
        <v>36473</v>
      </c>
      <c r="I356" s="6">
        <v>37321</v>
      </c>
      <c r="J356" s="6">
        <v>38202</v>
      </c>
      <c r="K356" s="6">
        <v>39050</v>
      </c>
      <c r="L356" s="6">
        <v>39931</v>
      </c>
      <c r="M356" s="6">
        <v>40781</v>
      </c>
      <c r="N356" s="6">
        <v>41661</v>
      </c>
      <c r="O356" s="6">
        <v>42509</v>
      </c>
      <c r="P356" s="6">
        <v>43389</v>
      </c>
      <c r="Q356" s="6">
        <v>44239</v>
      </c>
      <c r="R356" s="6">
        <v>45119</v>
      </c>
      <c r="S356" s="6">
        <v>45969</v>
      </c>
      <c r="T356" s="6">
        <v>46428</v>
      </c>
      <c r="U356" s="6">
        <v>46892</v>
      </c>
      <c r="V356" s="6">
        <v>47361</v>
      </c>
      <c r="W356" s="6">
        <v>47834</v>
      </c>
      <c r="X356" s="6">
        <v>48313</v>
      </c>
      <c r="Y356" s="7"/>
      <c r="Z356" s="7"/>
      <c r="AA356" s="7"/>
      <c r="AB356" s="7"/>
      <c r="AC356" s="7"/>
      <c r="AD356" s="7"/>
      <c r="AE356" s="7"/>
      <c r="AF356" s="7"/>
    </row>
    <row r="357" spans="1:32" s="12" customFormat="1">
      <c r="A357" s="2"/>
      <c r="B357" s="3" t="s">
        <v>112</v>
      </c>
      <c r="C357" s="3" t="s">
        <v>113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spans="1:32" s="5" customFormat="1">
      <c r="A358" s="5">
        <v>8</v>
      </c>
      <c r="B358" s="6">
        <v>44896</v>
      </c>
      <c r="C358" s="6">
        <v>46231</v>
      </c>
      <c r="D358" s="6">
        <v>47566</v>
      </c>
      <c r="E358" s="6">
        <v>48902</v>
      </c>
      <c r="F358" s="6">
        <v>50237</v>
      </c>
      <c r="G358" s="6">
        <v>51571</v>
      </c>
      <c r="H358" s="6">
        <v>52908</v>
      </c>
      <c r="I358" s="6">
        <v>54242</v>
      </c>
      <c r="J358" s="6">
        <v>55578</v>
      </c>
      <c r="K358" s="6">
        <v>56912</v>
      </c>
      <c r="L358" s="6">
        <v>58249</v>
      </c>
      <c r="M358" s="6">
        <v>59583</v>
      </c>
      <c r="N358" s="6">
        <v>60919</v>
      </c>
      <c r="O358" s="6">
        <v>62254</v>
      </c>
      <c r="P358" s="6">
        <v>63589</v>
      </c>
      <c r="Q358" s="6">
        <v>64924</v>
      </c>
      <c r="R358" s="6">
        <v>66259</v>
      </c>
      <c r="S358" s="6">
        <v>67595</v>
      </c>
      <c r="T358" s="6">
        <v>68271</v>
      </c>
      <c r="U358" s="6">
        <v>68954</v>
      </c>
      <c r="V358" s="6">
        <v>69644</v>
      </c>
      <c r="W358" s="6">
        <v>70340</v>
      </c>
      <c r="X358" s="6">
        <v>71043</v>
      </c>
      <c r="Y358" s="7"/>
      <c r="Z358" s="7"/>
      <c r="AA358" s="7"/>
      <c r="AB358" s="7"/>
      <c r="AC358" s="7"/>
      <c r="AD358" s="7"/>
      <c r="AE358" s="7"/>
      <c r="AF358" s="7"/>
    </row>
    <row r="359" spans="1:32" s="5" customFormat="1">
      <c r="A359" s="5">
        <v>7</v>
      </c>
      <c r="B359" s="6">
        <v>41558</v>
      </c>
      <c r="C359" s="6">
        <v>42560</v>
      </c>
      <c r="D359" s="6">
        <v>43561</v>
      </c>
      <c r="E359" s="6">
        <v>44562</v>
      </c>
      <c r="F359" s="6">
        <v>45564</v>
      </c>
      <c r="G359" s="6">
        <v>46566</v>
      </c>
      <c r="H359" s="6">
        <v>47566</v>
      </c>
      <c r="I359" s="6">
        <v>48568</v>
      </c>
      <c r="J359" s="6">
        <v>49570</v>
      </c>
      <c r="K359" s="6">
        <v>50571</v>
      </c>
      <c r="L359" s="6">
        <v>51571</v>
      </c>
      <c r="M359" s="6">
        <v>52574</v>
      </c>
      <c r="N359" s="6">
        <v>53575</v>
      </c>
      <c r="O359" s="6">
        <v>54575</v>
      </c>
      <c r="P359" s="6">
        <v>55578</v>
      </c>
      <c r="Q359" s="6">
        <v>56579</v>
      </c>
      <c r="R359" s="6">
        <v>57581</v>
      </c>
      <c r="S359" s="6">
        <v>58582</v>
      </c>
      <c r="T359" s="6">
        <v>59168</v>
      </c>
      <c r="U359" s="6">
        <v>59759</v>
      </c>
      <c r="V359" s="6">
        <v>60357</v>
      </c>
      <c r="W359" s="6">
        <v>60961</v>
      </c>
      <c r="X359" s="6">
        <v>61570</v>
      </c>
      <c r="Y359" s="7"/>
      <c r="Z359" s="7"/>
      <c r="AA359" s="7"/>
      <c r="AB359" s="7"/>
      <c r="AC359" s="7"/>
      <c r="AD359" s="7"/>
      <c r="AE359" s="7"/>
      <c r="AF359" s="7"/>
    </row>
    <row r="360" spans="1:32" s="5" customFormat="1">
      <c r="A360" s="5">
        <v>1</v>
      </c>
      <c r="B360" s="6">
        <v>38219</v>
      </c>
      <c r="C360" s="6">
        <v>39222</v>
      </c>
      <c r="D360" s="6">
        <v>40222</v>
      </c>
      <c r="E360" s="6">
        <v>41225</v>
      </c>
      <c r="F360" s="6">
        <v>42225</v>
      </c>
      <c r="G360" s="6">
        <v>43227</v>
      </c>
      <c r="H360" s="6">
        <v>44229</v>
      </c>
      <c r="I360" s="6">
        <v>45229</v>
      </c>
      <c r="J360" s="6">
        <v>46231</v>
      </c>
      <c r="K360" s="6">
        <v>47233</v>
      </c>
      <c r="L360" s="6">
        <v>48234</v>
      </c>
      <c r="M360" s="6">
        <v>49236</v>
      </c>
      <c r="N360" s="6">
        <v>50237</v>
      </c>
      <c r="O360" s="6">
        <v>51238</v>
      </c>
      <c r="P360" s="6">
        <v>52241</v>
      </c>
      <c r="Q360" s="6">
        <v>53241</v>
      </c>
      <c r="R360" s="6">
        <v>54242</v>
      </c>
      <c r="S360" s="6">
        <v>55245</v>
      </c>
      <c r="T360" s="6">
        <v>55796</v>
      </c>
      <c r="U360" s="6">
        <v>56354</v>
      </c>
      <c r="V360" s="6">
        <v>56918</v>
      </c>
      <c r="W360" s="6">
        <v>57487</v>
      </c>
      <c r="X360" s="6">
        <v>58062</v>
      </c>
      <c r="Y360" s="7"/>
      <c r="Z360" s="7"/>
      <c r="AA360" s="7"/>
      <c r="AB360" s="7"/>
      <c r="AC360" s="7"/>
      <c r="AD360" s="7"/>
      <c r="AE360" s="7"/>
      <c r="AF360" s="7"/>
    </row>
    <row r="361" spans="1:32" s="5" customFormat="1">
      <c r="A361" s="5">
        <v>2</v>
      </c>
      <c r="B361" s="6">
        <v>34882</v>
      </c>
      <c r="C361" s="6">
        <v>35784</v>
      </c>
      <c r="D361" s="6">
        <v>36719</v>
      </c>
      <c r="E361" s="6">
        <v>37620</v>
      </c>
      <c r="F361" s="6">
        <v>38554</v>
      </c>
      <c r="G361" s="6">
        <v>39455</v>
      </c>
      <c r="H361" s="6">
        <v>40389</v>
      </c>
      <c r="I361" s="6">
        <v>41290</v>
      </c>
      <c r="J361" s="6">
        <v>42225</v>
      </c>
      <c r="K361" s="6">
        <v>43128</v>
      </c>
      <c r="L361" s="6">
        <v>44061</v>
      </c>
      <c r="M361" s="6">
        <v>44963</v>
      </c>
      <c r="N361" s="6">
        <v>45898</v>
      </c>
      <c r="O361" s="6">
        <v>46799</v>
      </c>
      <c r="P361" s="6">
        <v>47733</v>
      </c>
      <c r="Q361" s="6">
        <v>48635</v>
      </c>
      <c r="R361" s="6">
        <v>49570</v>
      </c>
      <c r="S361" s="6">
        <v>50471</v>
      </c>
      <c r="T361" s="6">
        <v>50975</v>
      </c>
      <c r="U361" s="6">
        <v>51485</v>
      </c>
      <c r="V361" s="6">
        <v>52000</v>
      </c>
      <c r="W361" s="6">
        <v>52520</v>
      </c>
      <c r="X361" s="6">
        <v>53046</v>
      </c>
      <c r="Y361" s="7"/>
      <c r="Z361" s="7"/>
      <c r="AA361" s="7"/>
      <c r="AB361" s="7"/>
      <c r="AC361" s="7"/>
      <c r="AD361" s="7"/>
      <c r="AE361" s="7"/>
      <c r="AF361" s="7"/>
    </row>
    <row r="362" spans="1:32" s="5" customFormat="1">
      <c r="A362" s="5">
        <v>3</v>
      </c>
      <c r="B362" s="6">
        <v>33529</v>
      </c>
      <c r="C362" s="6">
        <v>34114</v>
      </c>
      <c r="D362" s="6">
        <v>35050</v>
      </c>
      <c r="E362" s="6">
        <v>35950</v>
      </c>
      <c r="F362" s="6">
        <v>36885</v>
      </c>
      <c r="G362" s="6">
        <v>37787</v>
      </c>
      <c r="H362" s="6">
        <v>38721</v>
      </c>
      <c r="I362" s="6">
        <v>39621</v>
      </c>
      <c r="J362" s="6">
        <v>40556</v>
      </c>
      <c r="K362" s="6">
        <v>41459</v>
      </c>
      <c r="L362" s="6">
        <v>42393</v>
      </c>
      <c r="M362" s="6">
        <v>43295</v>
      </c>
      <c r="N362" s="6">
        <v>44230</v>
      </c>
      <c r="O362" s="6">
        <v>45130</v>
      </c>
      <c r="P362" s="6">
        <v>46064</v>
      </c>
      <c r="Q362" s="6">
        <v>46966</v>
      </c>
      <c r="R362" s="6">
        <v>47900</v>
      </c>
      <c r="S362" s="6">
        <v>48802</v>
      </c>
      <c r="T362" s="6">
        <v>49290</v>
      </c>
      <c r="U362" s="6">
        <v>49783</v>
      </c>
      <c r="V362" s="6">
        <v>50280</v>
      </c>
      <c r="W362" s="6">
        <v>50783</v>
      </c>
      <c r="X362" s="6">
        <v>51291</v>
      </c>
      <c r="Y362" s="7"/>
      <c r="Z362" s="7"/>
      <c r="AA362" s="7"/>
      <c r="AB362" s="7"/>
      <c r="AC362" s="7"/>
      <c r="AD362" s="7"/>
      <c r="AE362" s="7"/>
      <c r="AF362" s="7"/>
    </row>
    <row r="363" spans="1:32" s="12" customFormat="1">
      <c r="A363" s="2"/>
      <c r="B363" s="3">
        <v>3803</v>
      </c>
      <c r="C363" s="3" t="s">
        <v>114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spans="1:32" s="5" customFormat="1">
      <c r="A364" s="5">
        <v>8</v>
      </c>
      <c r="B364" s="31">
        <v>41806</v>
      </c>
      <c r="C364" s="31">
        <v>42658</v>
      </c>
      <c r="D364" s="31">
        <v>43530</v>
      </c>
      <c r="E364" s="31">
        <v>44825</v>
      </c>
      <c r="F364" s="31">
        <v>46118</v>
      </c>
      <c r="G364" s="31">
        <v>47415</v>
      </c>
      <c r="H364" s="31">
        <v>48708</v>
      </c>
      <c r="I364" s="31">
        <v>50002</v>
      </c>
      <c r="J364" s="31">
        <v>51297</v>
      </c>
      <c r="K364" s="31">
        <v>52592</v>
      </c>
      <c r="L364" s="31">
        <v>53887</v>
      </c>
      <c r="M364" s="31">
        <v>55181</v>
      </c>
      <c r="N364" s="31">
        <v>56475</v>
      </c>
      <c r="O364" s="31">
        <v>57771</v>
      </c>
      <c r="P364" s="31">
        <v>59065</v>
      </c>
      <c r="Q364" s="31">
        <v>60360</v>
      </c>
      <c r="R364" s="31">
        <v>61654</v>
      </c>
      <c r="S364" s="31">
        <v>62949</v>
      </c>
      <c r="T364" s="31">
        <v>64243</v>
      </c>
      <c r="U364" s="31">
        <v>65537</v>
      </c>
      <c r="V364" s="31">
        <v>66193</v>
      </c>
      <c r="W364" s="31">
        <v>66855</v>
      </c>
      <c r="X364" s="31">
        <v>67525</v>
      </c>
      <c r="Y364" s="31">
        <v>68199</v>
      </c>
      <c r="Z364" s="31">
        <v>68881</v>
      </c>
      <c r="AA364" s="31">
        <v>69367</v>
      </c>
      <c r="AB364" s="31">
        <v>70408</v>
      </c>
      <c r="AC364" s="7"/>
      <c r="AD364" s="7"/>
      <c r="AE364" s="7"/>
      <c r="AF364" s="7"/>
    </row>
    <row r="365" spans="1:32" s="5" customFormat="1">
      <c r="A365" s="5">
        <v>7</v>
      </c>
      <c r="B365" s="31">
        <v>38699</v>
      </c>
      <c r="C365" s="31">
        <v>39488</v>
      </c>
      <c r="D365" s="31">
        <v>40294</v>
      </c>
      <c r="E365" s="31">
        <v>41265</v>
      </c>
      <c r="F365" s="31">
        <v>42235</v>
      </c>
      <c r="G365" s="31">
        <v>43205</v>
      </c>
      <c r="H365" s="31">
        <v>44177</v>
      </c>
      <c r="I365" s="31">
        <v>45148</v>
      </c>
      <c r="J365" s="31">
        <v>46118</v>
      </c>
      <c r="K365" s="31">
        <v>47090</v>
      </c>
      <c r="L365" s="31">
        <v>48061</v>
      </c>
      <c r="M365" s="31">
        <v>49031</v>
      </c>
      <c r="N365" s="31">
        <v>50002</v>
      </c>
      <c r="O365" s="31">
        <v>50973</v>
      </c>
      <c r="P365" s="31">
        <v>51945</v>
      </c>
      <c r="Q365" s="31">
        <v>52916</v>
      </c>
      <c r="R365" s="31">
        <v>53887</v>
      </c>
      <c r="S365" s="31">
        <v>54858</v>
      </c>
      <c r="T365" s="31">
        <v>55828</v>
      </c>
      <c r="U365" s="31">
        <v>56800</v>
      </c>
      <c r="V365" s="31">
        <v>57368</v>
      </c>
      <c r="W365" s="31">
        <v>57940</v>
      </c>
      <c r="X365" s="31">
        <v>58520</v>
      </c>
      <c r="Y365" s="31">
        <v>59106</v>
      </c>
      <c r="Z365" s="31">
        <v>59696</v>
      </c>
      <c r="AA365" s="31">
        <v>60182</v>
      </c>
      <c r="AB365" s="31">
        <v>61085</v>
      </c>
      <c r="AC365" s="7"/>
      <c r="AD365" s="7"/>
      <c r="AE365" s="7"/>
      <c r="AF365" s="7"/>
    </row>
    <row r="366" spans="1:32" s="5" customFormat="1">
      <c r="A366" s="5">
        <v>1</v>
      </c>
      <c r="B366" s="31">
        <v>35589</v>
      </c>
      <c r="C366" s="31">
        <v>36315</v>
      </c>
      <c r="D366" s="31">
        <v>37057</v>
      </c>
      <c r="E366" s="31">
        <v>38028</v>
      </c>
      <c r="F366" s="31">
        <v>38999</v>
      </c>
      <c r="G366" s="31">
        <v>39970</v>
      </c>
      <c r="H366" s="31">
        <v>40940</v>
      </c>
      <c r="I366" s="31">
        <v>41912</v>
      </c>
      <c r="J366" s="31">
        <v>42883</v>
      </c>
      <c r="K366" s="31">
        <v>43853</v>
      </c>
      <c r="L366" s="31">
        <v>44825</v>
      </c>
      <c r="M366" s="31">
        <v>45795</v>
      </c>
      <c r="N366" s="31">
        <v>46766</v>
      </c>
      <c r="O366" s="31">
        <v>47738</v>
      </c>
      <c r="P366" s="31">
        <v>48708</v>
      </c>
      <c r="Q366" s="31">
        <v>49679</v>
      </c>
      <c r="R366" s="31">
        <v>50651</v>
      </c>
      <c r="S366" s="31">
        <v>51621</v>
      </c>
      <c r="T366" s="31">
        <v>52592</v>
      </c>
      <c r="U366" s="31">
        <v>53563</v>
      </c>
      <c r="V366" s="31">
        <v>54100</v>
      </c>
      <c r="W366" s="31">
        <v>54639</v>
      </c>
      <c r="X366" s="31">
        <v>55185</v>
      </c>
      <c r="Y366" s="31">
        <v>55738</v>
      </c>
      <c r="Z366" s="31">
        <v>56296</v>
      </c>
      <c r="AA366" s="31">
        <v>56782</v>
      </c>
      <c r="AB366" s="31">
        <v>57632</v>
      </c>
      <c r="AC366" s="7"/>
      <c r="AD366" s="7"/>
      <c r="AE366" s="7"/>
      <c r="AF366" s="7"/>
    </row>
    <row r="367" spans="1:32" s="5" customFormat="1">
      <c r="A367" s="5">
        <v>2</v>
      </c>
      <c r="B367" s="31">
        <v>32481</v>
      </c>
      <c r="C367" s="31">
        <v>33144</v>
      </c>
      <c r="D367" s="31">
        <v>33820</v>
      </c>
      <c r="E367" s="31">
        <v>34695</v>
      </c>
      <c r="F367" s="31">
        <v>35601</v>
      </c>
      <c r="G367" s="31">
        <v>36475</v>
      </c>
      <c r="H367" s="31">
        <v>37381</v>
      </c>
      <c r="I367" s="31">
        <v>38255</v>
      </c>
      <c r="J367" s="31">
        <v>39160</v>
      </c>
      <c r="K367" s="31">
        <v>40034</v>
      </c>
      <c r="L367" s="31">
        <v>40940</v>
      </c>
      <c r="M367" s="31">
        <v>41815</v>
      </c>
      <c r="N367" s="31">
        <v>42722</v>
      </c>
      <c r="O367" s="31">
        <v>43595</v>
      </c>
      <c r="P367" s="31">
        <v>44502</v>
      </c>
      <c r="Q367" s="31">
        <v>45375</v>
      </c>
      <c r="R367" s="31">
        <v>46280</v>
      </c>
      <c r="S367" s="31">
        <v>47154</v>
      </c>
      <c r="T367" s="31">
        <v>48061</v>
      </c>
      <c r="U367" s="31">
        <v>48935</v>
      </c>
      <c r="V367" s="31">
        <v>49424</v>
      </c>
      <c r="W367" s="31">
        <v>49918</v>
      </c>
      <c r="X367" s="31">
        <v>50417</v>
      </c>
      <c r="Y367" s="31">
        <v>50921</v>
      </c>
      <c r="Z367" s="31">
        <v>51431</v>
      </c>
      <c r="AA367" s="31">
        <v>51916</v>
      </c>
      <c r="AB367" s="31">
        <v>52696</v>
      </c>
      <c r="AC367" s="7"/>
      <c r="AD367" s="7"/>
      <c r="AE367" s="7"/>
      <c r="AF367" s="7"/>
    </row>
    <row r="368" spans="1:32" s="5" customFormat="1">
      <c r="A368" s="5">
        <v>3</v>
      </c>
      <c r="B368" s="31">
        <v>31082</v>
      </c>
      <c r="C368" s="31">
        <v>31717</v>
      </c>
      <c r="D368" s="31">
        <v>32365</v>
      </c>
      <c r="E368" s="31">
        <v>33077</v>
      </c>
      <c r="F368" s="31">
        <v>33982</v>
      </c>
      <c r="G368" s="31">
        <v>34855</v>
      </c>
      <c r="H368" s="31">
        <v>35763</v>
      </c>
      <c r="I368" s="31">
        <v>36636</v>
      </c>
      <c r="J368" s="31">
        <v>37543</v>
      </c>
      <c r="K368" s="31">
        <v>38416</v>
      </c>
      <c r="L368" s="31">
        <v>39323</v>
      </c>
      <c r="M368" s="31">
        <v>40195</v>
      </c>
      <c r="N368" s="31">
        <v>41102</v>
      </c>
      <c r="O368" s="31">
        <v>41977</v>
      </c>
      <c r="P368" s="31">
        <v>42883</v>
      </c>
      <c r="Q368" s="31">
        <v>43757</v>
      </c>
      <c r="R368" s="31">
        <v>44663</v>
      </c>
      <c r="S368" s="31">
        <v>45537</v>
      </c>
      <c r="T368" s="31">
        <v>46443</v>
      </c>
      <c r="U368" s="31">
        <v>47318</v>
      </c>
      <c r="V368" s="31">
        <v>47790</v>
      </c>
      <c r="W368" s="31">
        <v>48267</v>
      </c>
      <c r="X368" s="31">
        <v>48750</v>
      </c>
      <c r="Y368" s="31">
        <v>49238</v>
      </c>
      <c r="Z368" s="31">
        <v>49729</v>
      </c>
      <c r="AA368" s="31">
        <v>50216</v>
      </c>
      <c r="AB368" s="31">
        <v>50969</v>
      </c>
      <c r="AC368" s="7"/>
      <c r="AD368" s="7"/>
      <c r="AE368" s="7"/>
      <c r="AF368" s="7"/>
    </row>
    <row r="369" spans="1:32" s="12" customFormat="1">
      <c r="A369" s="2"/>
      <c r="B369" s="3" t="s">
        <v>115</v>
      </c>
      <c r="C369" s="3" t="s">
        <v>116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spans="1:32" s="5" customFormat="1">
      <c r="A370" s="5">
        <v>8</v>
      </c>
      <c r="B370" s="57">
        <v>41805.72</v>
      </c>
      <c r="C370" s="57">
        <v>42658.44</v>
      </c>
      <c r="D370" s="57">
        <v>43529.52</v>
      </c>
      <c r="E370" s="57">
        <v>44824.92</v>
      </c>
      <c r="F370" s="57">
        <v>46118.28</v>
      </c>
      <c r="G370" s="57">
        <v>47414.7</v>
      </c>
      <c r="H370" s="57">
        <v>48708.06</v>
      </c>
      <c r="I370" s="57">
        <v>50002.44</v>
      </c>
      <c r="J370" s="57">
        <v>51296.82</v>
      </c>
      <c r="K370" s="57">
        <v>52592.22</v>
      </c>
      <c r="L370" s="57">
        <v>53886.6</v>
      </c>
      <c r="M370" s="57">
        <v>55180.98</v>
      </c>
      <c r="N370" s="57">
        <v>56475.360000000001</v>
      </c>
      <c r="O370" s="57">
        <v>57770.76</v>
      </c>
      <c r="P370" s="57">
        <v>59065.14</v>
      </c>
      <c r="Q370" s="57">
        <v>60359.519999999997</v>
      </c>
      <c r="R370" s="57">
        <v>61653.9</v>
      </c>
      <c r="S370" s="57">
        <v>62949.3</v>
      </c>
      <c r="T370" s="57">
        <v>64242.66</v>
      </c>
      <c r="U370" s="57">
        <v>65537.039999999994</v>
      </c>
      <c r="V370" s="57">
        <v>66192.899999999994</v>
      </c>
      <c r="W370" s="57">
        <v>66854.880000000005</v>
      </c>
      <c r="X370" s="57">
        <v>67525.02</v>
      </c>
      <c r="Y370" s="57">
        <v>68199.240000000005</v>
      </c>
      <c r="Z370" s="57">
        <v>68880.600000000006</v>
      </c>
      <c r="AA370" s="57">
        <v>69367</v>
      </c>
      <c r="AB370" s="57">
        <v>70408</v>
      </c>
      <c r="AC370" s="7"/>
      <c r="AD370" s="7"/>
      <c r="AE370" s="7"/>
      <c r="AF370" s="7"/>
    </row>
    <row r="371" spans="1:32" s="5" customFormat="1">
      <c r="A371" s="5">
        <v>7</v>
      </c>
      <c r="B371" s="57">
        <v>38698.800000000003</v>
      </c>
      <c r="C371" s="57">
        <v>39488.28</v>
      </c>
      <c r="D371" s="57">
        <v>40294.080000000002</v>
      </c>
      <c r="E371" s="57">
        <v>41265.120000000003</v>
      </c>
      <c r="F371" s="57">
        <v>42235.14</v>
      </c>
      <c r="G371" s="57">
        <v>43205.16</v>
      </c>
      <c r="H371" s="57">
        <v>44177.22</v>
      </c>
      <c r="I371" s="57">
        <v>45148.26</v>
      </c>
      <c r="J371" s="57">
        <v>46118.28</v>
      </c>
      <c r="K371" s="57">
        <v>47090.34</v>
      </c>
      <c r="L371" s="57">
        <v>48061.38</v>
      </c>
      <c r="M371" s="57">
        <v>49031.4</v>
      </c>
      <c r="N371" s="57">
        <v>50002.44</v>
      </c>
      <c r="O371" s="57">
        <v>50973.48</v>
      </c>
      <c r="P371" s="57">
        <v>51944.52</v>
      </c>
      <c r="Q371" s="57">
        <v>52915.56</v>
      </c>
      <c r="R371" s="57">
        <v>53886.6</v>
      </c>
      <c r="S371" s="57">
        <v>54857.64</v>
      </c>
      <c r="T371" s="57">
        <v>55827.66</v>
      </c>
      <c r="U371" s="57">
        <v>56799.72</v>
      </c>
      <c r="V371" s="57">
        <v>57367.86</v>
      </c>
      <c r="W371" s="57">
        <v>57940.08</v>
      </c>
      <c r="X371" s="57">
        <v>58520.46</v>
      </c>
      <c r="Y371" s="57">
        <v>59105.94</v>
      </c>
      <c r="Z371" s="57">
        <v>59695.5</v>
      </c>
      <c r="AA371" s="57">
        <v>60182</v>
      </c>
      <c r="AB371" s="57">
        <v>61085</v>
      </c>
      <c r="AC371" s="7"/>
      <c r="AD371" s="7"/>
      <c r="AE371" s="7"/>
      <c r="AF371" s="7"/>
    </row>
    <row r="372" spans="1:32" s="5" customFormat="1">
      <c r="A372" s="5">
        <v>1</v>
      </c>
      <c r="B372" s="57">
        <v>35588.82</v>
      </c>
      <c r="C372" s="57">
        <v>36315.06</v>
      </c>
      <c r="D372" s="57">
        <v>37056.6</v>
      </c>
      <c r="E372" s="57">
        <v>38027.64</v>
      </c>
      <c r="F372" s="57">
        <v>38998.68</v>
      </c>
      <c r="G372" s="57">
        <v>39969.72</v>
      </c>
      <c r="H372" s="57">
        <v>40939.74</v>
      </c>
      <c r="I372" s="57">
        <v>41911.800000000003</v>
      </c>
      <c r="J372" s="57">
        <v>42882.84</v>
      </c>
      <c r="K372" s="57">
        <v>43852.86</v>
      </c>
      <c r="L372" s="57">
        <v>44824.92</v>
      </c>
      <c r="M372" s="57">
        <v>45794.94</v>
      </c>
      <c r="N372" s="57">
        <v>46765.98</v>
      </c>
      <c r="O372" s="57">
        <v>47738.04</v>
      </c>
      <c r="P372" s="57">
        <v>48708.06</v>
      </c>
      <c r="Q372" s="57">
        <v>49679.1</v>
      </c>
      <c r="R372" s="57">
        <v>50651.16</v>
      </c>
      <c r="S372" s="57">
        <v>51621.18</v>
      </c>
      <c r="T372" s="57">
        <v>52592.22</v>
      </c>
      <c r="U372" s="57">
        <v>53563.26</v>
      </c>
      <c r="V372" s="57">
        <v>54099.78</v>
      </c>
      <c r="W372" s="57">
        <v>54639.360000000001</v>
      </c>
      <c r="X372" s="57">
        <v>55185.06</v>
      </c>
      <c r="Y372" s="57">
        <v>55737.9</v>
      </c>
      <c r="Z372" s="57">
        <v>56295.839999999997</v>
      </c>
      <c r="AA372" s="57">
        <v>56782</v>
      </c>
      <c r="AB372" s="57">
        <v>57633</v>
      </c>
      <c r="AC372" s="7"/>
      <c r="AD372" s="7"/>
      <c r="AE372" s="7"/>
      <c r="AF372" s="7"/>
    </row>
    <row r="373" spans="1:32" s="5" customFormat="1">
      <c r="A373" s="5">
        <v>2</v>
      </c>
      <c r="B373" s="57">
        <v>32480.880000000001</v>
      </c>
      <c r="C373" s="57">
        <v>33143.879999999997</v>
      </c>
      <c r="D373" s="57">
        <v>33820.14</v>
      </c>
      <c r="E373" s="57">
        <v>34695.300000000003</v>
      </c>
      <c r="F373" s="57">
        <v>35601.06</v>
      </c>
      <c r="G373" s="57">
        <v>36475.199999999997</v>
      </c>
      <c r="H373" s="57">
        <v>37380.959999999999</v>
      </c>
      <c r="I373" s="57">
        <v>38255.1</v>
      </c>
      <c r="J373" s="57">
        <v>39159.839999999997</v>
      </c>
      <c r="K373" s="57">
        <v>40033.980000000003</v>
      </c>
      <c r="L373" s="57">
        <v>40939.74</v>
      </c>
      <c r="M373" s="57">
        <v>41814.9</v>
      </c>
      <c r="N373" s="57">
        <v>42721.68</v>
      </c>
      <c r="O373" s="57">
        <v>43594.8</v>
      </c>
      <c r="P373" s="57">
        <v>44501.58</v>
      </c>
      <c r="Q373" s="57">
        <v>45374.7</v>
      </c>
      <c r="R373" s="57">
        <v>46280.46</v>
      </c>
      <c r="S373" s="57">
        <v>47153.58</v>
      </c>
      <c r="T373" s="57">
        <v>48061.38</v>
      </c>
      <c r="U373" s="57">
        <v>48934.5</v>
      </c>
      <c r="V373" s="57">
        <v>49424.1</v>
      </c>
      <c r="W373" s="57">
        <v>49917.78</v>
      </c>
      <c r="X373" s="57">
        <v>50416.56</v>
      </c>
      <c r="Y373" s="57">
        <v>50921.46</v>
      </c>
      <c r="Z373" s="57">
        <v>51431.46</v>
      </c>
      <c r="AA373" s="57">
        <v>51916</v>
      </c>
      <c r="AB373" s="57">
        <v>52696</v>
      </c>
      <c r="AC373" s="7"/>
      <c r="AD373" s="7"/>
      <c r="AE373" s="7"/>
      <c r="AF373" s="7"/>
    </row>
    <row r="374" spans="1:32" s="5" customFormat="1">
      <c r="A374" s="5">
        <v>3</v>
      </c>
      <c r="B374" s="57">
        <v>31082.46</v>
      </c>
      <c r="C374" s="57">
        <v>31716.9</v>
      </c>
      <c r="D374" s="57">
        <v>32364.6</v>
      </c>
      <c r="E374" s="57">
        <v>33076.559999999998</v>
      </c>
      <c r="F374" s="57">
        <v>33982.32</v>
      </c>
      <c r="G374" s="57">
        <v>34855.440000000002</v>
      </c>
      <c r="H374" s="57">
        <v>35763.24</v>
      </c>
      <c r="I374" s="57">
        <v>36636.36</v>
      </c>
      <c r="J374" s="57">
        <v>37543.14</v>
      </c>
      <c r="K374" s="57">
        <v>38416.26</v>
      </c>
      <c r="L374" s="57">
        <v>39323.040000000001</v>
      </c>
      <c r="M374" s="57">
        <v>40195.14</v>
      </c>
      <c r="N374" s="57">
        <v>41101.919999999998</v>
      </c>
      <c r="O374" s="57">
        <v>41977.08</v>
      </c>
      <c r="P374" s="57">
        <v>42882.84</v>
      </c>
      <c r="Q374" s="57">
        <v>43756.98</v>
      </c>
      <c r="R374" s="57">
        <v>44662.74</v>
      </c>
      <c r="S374" s="57">
        <v>45536.88</v>
      </c>
      <c r="T374" s="57">
        <v>46442.64</v>
      </c>
      <c r="U374" s="57">
        <v>47317.8</v>
      </c>
      <c r="V374" s="57">
        <v>47790.06</v>
      </c>
      <c r="W374" s="57">
        <v>48267.42</v>
      </c>
      <c r="X374" s="57">
        <v>48749.88</v>
      </c>
      <c r="Y374" s="57">
        <v>49238.46</v>
      </c>
      <c r="Z374" s="57">
        <v>49729.08</v>
      </c>
      <c r="AA374" s="57">
        <v>50216</v>
      </c>
      <c r="AB374" s="57">
        <v>50970</v>
      </c>
      <c r="AC374" s="7"/>
      <c r="AD374" s="7"/>
      <c r="AE374" s="7"/>
      <c r="AF374" s="7"/>
    </row>
    <row r="375" spans="1:32" s="12" customFormat="1">
      <c r="A375" s="2"/>
      <c r="B375" s="3" t="s">
        <v>117</v>
      </c>
      <c r="C375" s="3" t="s">
        <v>118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spans="1:32" s="5" customFormat="1">
      <c r="A376" s="5">
        <v>8</v>
      </c>
      <c r="B376" s="6">
        <v>41806</v>
      </c>
      <c r="C376" s="6">
        <v>42658</v>
      </c>
      <c r="D376" s="6">
        <v>43530</v>
      </c>
      <c r="E376" s="6">
        <v>44825</v>
      </c>
      <c r="F376" s="6">
        <v>46118</v>
      </c>
      <c r="G376" s="6">
        <v>47415</v>
      </c>
      <c r="H376" s="6">
        <v>48708</v>
      </c>
      <c r="I376" s="6">
        <v>50002</v>
      </c>
      <c r="J376" s="6">
        <v>51297</v>
      </c>
      <c r="K376" s="6">
        <v>52592</v>
      </c>
      <c r="L376" s="6">
        <v>53887</v>
      </c>
      <c r="M376" s="6">
        <v>55181</v>
      </c>
      <c r="N376" s="6">
        <v>56475</v>
      </c>
      <c r="O376" s="6">
        <v>57771</v>
      </c>
      <c r="P376" s="6">
        <v>59065</v>
      </c>
      <c r="Q376" s="6">
        <v>60360</v>
      </c>
      <c r="R376" s="6">
        <v>61654</v>
      </c>
      <c r="S376" s="6">
        <v>62949</v>
      </c>
      <c r="T376" s="6">
        <v>64243</v>
      </c>
      <c r="U376" s="6">
        <v>65537</v>
      </c>
      <c r="V376" s="6">
        <v>66193</v>
      </c>
      <c r="W376" s="42">
        <v>66855</v>
      </c>
      <c r="X376" s="42">
        <v>67525</v>
      </c>
      <c r="Y376" s="42">
        <v>68199</v>
      </c>
      <c r="Z376" s="42">
        <v>68811</v>
      </c>
      <c r="AA376" s="42">
        <v>69367</v>
      </c>
      <c r="AB376" s="42">
        <v>70408</v>
      </c>
      <c r="AC376" s="7"/>
      <c r="AD376" s="7"/>
      <c r="AE376" s="7"/>
      <c r="AF376" s="7"/>
    </row>
    <row r="377" spans="1:32" s="5" customFormat="1">
      <c r="A377" s="5">
        <v>7</v>
      </c>
      <c r="B377" s="6">
        <v>38699</v>
      </c>
      <c r="C377" s="6">
        <v>39488</v>
      </c>
      <c r="D377" s="6">
        <v>40294</v>
      </c>
      <c r="E377" s="6">
        <v>41265</v>
      </c>
      <c r="F377" s="6">
        <v>42235</v>
      </c>
      <c r="G377" s="6">
        <v>43205</v>
      </c>
      <c r="H377" s="6">
        <v>44177</v>
      </c>
      <c r="I377" s="6">
        <v>45148</v>
      </c>
      <c r="J377" s="6">
        <v>46118</v>
      </c>
      <c r="K377" s="6">
        <v>47090</v>
      </c>
      <c r="L377" s="6">
        <v>48061</v>
      </c>
      <c r="M377" s="6">
        <v>49031</v>
      </c>
      <c r="N377" s="6">
        <v>50002</v>
      </c>
      <c r="O377" s="6">
        <v>50973</v>
      </c>
      <c r="P377" s="6">
        <v>51945</v>
      </c>
      <c r="Q377" s="6">
        <v>52916</v>
      </c>
      <c r="R377" s="6">
        <v>53887</v>
      </c>
      <c r="S377" s="6">
        <v>54858</v>
      </c>
      <c r="T377" s="6">
        <v>55828</v>
      </c>
      <c r="U377" s="6">
        <v>56800</v>
      </c>
      <c r="V377" s="6">
        <v>57368</v>
      </c>
      <c r="W377" s="6">
        <v>57940</v>
      </c>
      <c r="X377" s="6">
        <v>58520</v>
      </c>
      <c r="Y377" s="6">
        <v>59106</v>
      </c>
      <c r="Z377" s="6">
        <v>59696</v>
      </c>
      <c r="AA377" s="6">
        <v>60182</v>
      </c>
      <c r="AB377" s="6">
        <v>61085</v>
      </c>
      <c r="AC377" s="7"/>
      <c r="AD377" s="7"/>
      <c r="AE377" s="7"/>
      <c r="AF377" s="7"/>
    </row>
    <row r="378" spans="1:32" s="5" customFormat="1">
      <c r="A378" s="5">
        <v>1</v>
      </c>
      <c r="B378" s="6">
        <v>35589</v>
      </c>
      <c r="C378" s="6">
        <v>36315</v>
      </c>
      <c r="D378" s="6">
        <v>37057</v>
      </c>
      <c r="E378" s="6">
        <v>38028</v>
      </c>
      <c r="F378" s="6">
        <v>38999</v>
      </c>
      <c r="G378" s="6">
        <v>39970</v>
      </c>
      <c r="H378" s="6">
        <v>40940</v>
      </c>
      <c r="I378" s="6">
        <v>41912</v>
      </c>
      <c r="J378" s="6">
        <v>42883</v>
      </c>
      <c r="K378" s="6">
        <v>43853</v>
      </c>
      <c r="L378" s="6">
        <v>44825</v>
      </c>
      <c r="M378" s="6">
        <v>45795</v>
      </c>
      <c r="N378" s="6">
        <v>46766</v>
      </c>
      <c r="O378" s="6">
        <v>47738</v>
      </c>
      <c r="P378" s="6">
        <v>48708</v>
      </c>
      <c r="Q378" s="6">
        <v>49679</v>
      </c>
      <c r="R378" s="6">
        <v>50651</v>
      </c>
      <c r="S378" s="6">
        <v>51621</v>
      </c>
      <c r="T378" s="6">
        <v>52592</v>
      </c>
      <c r="U378" s="6">
        <v>53563</v>
      </c>
      <c r="V378" s="6">
        <v>54100</v>
      </c>
      <c r="W378" s="6">
        <v>54639</v>
      </c>
      <c r="X378" s="6">
        <v>55185</v>
      </c>
      <c r="Y378" s="6">
        <v>55738</v>
      </c>
      <c r="Z378" s="6">
        <v>56296</v>
      </c>
      <c r="AA378" s="6">
        <v>56782</v>
      </c>
      <c r="AB378" s="6">
        <v>57632</v>
      </c>
      <c r="AC378" s="7"/>
      <c r="AD378" s="7"/>
      <c r="AE378" s="7"/>
      <c r="AF378" s="7"/>
    </row>
    <row r="379" spans="1:32" s="5" customFormat="1">
      <c r="A379" s="5">
        <v>2</v>
      </c>
      <c r="B379" s="6">
        <v>32481</v>
      </c>
      <c r="C379" s="6">
        <v>33144</v>
      </c>
      <c r="D379" s="6">
        <v>33820</v>
      </c>
      <c r="E379" s="6">
        <v>34695</v>
      </c>
      <c r="F379" s="6">
        <v>35601</v>
      </c>
      <c r="G379" s="6">
        <v>36475</v>
      </c>
      <c r="H379" s="6">
        <v>37381</v>
      </c>
      <c r="I379" s="6">
        <v>38255</v>
      </c>
      <c r="J379" s="6">
        <v>39160</v>
      </c>
      <c r="K379" s="6">
        <v>40034</v>
      </c>
      <c r="L379" s="6">
        <v>40940</v>
      </c>
      <c r="M379" s="6">
        <v>41815</v>
      </c>
      <c r="N379" s="6">
        <v>42722</v>
      </c>
      <c r="O379" s="6">
        <v>43595</v>
      </c>
      <c r="P379" s="6">
        <v>44502</v>
      </c>
      <c r="Q379" s="6">
        <v>45375</v>
      </c>
      <c r="R379" s="6">
        <v>46280</v>
      </c>
      <c r="S379" s="6">
        <v>47154</v>
      </c>
      <c r="T379" s="6">
        <v>48061</v>
      </c>
      <c r="U379" s="6">
        <v>48935</v>
      </c>
      <c r="V379" s="6">
        <v>49424</v>
      </c>
      <c r="W379" s="6">
        <v>49918</v>
      </c>
      <c r="X379" s="6">
        <v>50417</v>
      </c>
      <c r="Y379" s="6">
        <v>50921</v>
      </c>
      <c r="Z379" s="6">
        <v>51431</v>
      </c>
      <c r="AA379" s="6">
        <v>51916</v>
      </c>
      <c r="AB379" s="6">
        <v>52696</v>
      </c>
      <c r="AC379" s="7"/>
      <c r="AD379" s="7"/>
      <c r="AE379" s="7"/>
      <c r="AF379" s="7"/>
    </row>
    <row r="380" spans="1:32" s="5" customFormat="1">
      <c r="A380" s="5">
        <v>3</v>
      </c>
      <c r="B380" s="6">
        <v>31082</v>
      </c>
      <c r="C380" s="6">
        <v>31717</v>
      </c>
      <c r="D380" s="6">
        <v>32365</v>
      </c>
      <c r="E380" s="6">
        <v>33077</v>
      </c>
      <c r="F380" s="6">
        <v>33982</v>
      </c>
      <c r="G380" s="6">
        <v>34855</v>
      </c>
      <c r="H380" s="6">
        <v>35763</v>
      </c>
      <c r="I380" s="6">
        <v>36636</v>
      </c>
      <c r="J380" s="6">
        <v>37543</v>
      </c>
      <c r="K380" s="6">
        <v>38416</v>
      </c>
      <c r="L380" s="6">
        <v>39323</v>
      </c>
      <c r="M380" s="6">
        <v>40195</v>
      </c>
      <c r="N380" s="6">
        <v>41102</v>
      </c>
      <c r="O380" s="6">
        <v>41977</v>
      </c>
      <c r="P380" s="6">
        <v>42883</v>
      </c>
      <c r="Q380" s="6">
        <v>43757</v>
      </c>
      <c r="R380" s="6">
        <v>44663</v>
      </c>
      <c r="S380" s="6">
        <v>45537</v>
      </c>
      <c r="T380" s="6">
        <v>46443</v>
      </c>
      <c r="U380" s="6">
        <v>47318</v>
      </c>
      <c r="V380" s="6">
        <v>47790</v>
      </c>
      <c r="W380" s="6">
        <v>48267</v>
      </c>
      <c r="X380" s="6">
        <v>48750</v>
      </c>
      <c r="Y380" s="6">
        <v>49238</v>
      </c>
      <c r="Z380" s="6">
        <v>49729</v>
      </c>
      <c r="AA380" s="6">
        <v>50216</v>
      </c>
      <c r="AB380" s="6">
        <v>50969</v>
      </c>
      <c r="AC380" s="7"/>
      <c r="AD380" s="7"/>
      <c r="AE380" s="7"/>
      <c r="AF380" s="7"/>
    </row>
    <row r="381" spans="1:32" s="12" customFormat="1">
      <c r="A381" s="2"/>
      <c r="B381" s="3" t="s">
        <v>119</v>
      </c>
      <c r="C381" s="3" t="s">
        <v>120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spans="1:32" s="5" customFormat="1">
      <c r="A382" s="5">
        <v>8</v>
      </c>
      <c r="B382" s="48">
        <v>44254</v>
      </c>
      <c r="C382" s="48">
        <v>45590</v>
      </c>
      <c r="D382" s="48">
        <v>46874</v>
      </c>
      <c r="E382" s="48">
        <v>48210</v>
      </c>
      <c r="F382" s="48">
        <v>49494</v>
      </c>
      <c r="G382" s="48">
        <v>50829</v>
      </c>
      <c r="H382" s="48">
        <v>52166</v>
      </c>
      <c r="I382" s="48">
        <v>53475</v>
      </c>
      <c r="J382" s="48">
        <v>54786</v>
      </c>
      <c r="K382" s="48">
        <v>56121</v>
      </c>
      <c r="L382" s="48">
        <v>57407</v>
      </c>
      <c r="M382" s="48">
        <v>58742</v>
      </c>
      <c r="N382" s="48">
        <v>60073</v>
      </c>
      <c r="O382" s="48">
        <v>61388</v>
      </c>
      <c r="P382" s="48">
        <v>62698</v>
      </c>
      <c r="Q382" s="48">
        <v>63982</v>
      </c>
      <c r="R382" s="48">
        <v>65318</v>
      </c>
      <c r="S382" s="48">
        <v>66654</v>
      </c>
      <c r="T382" s="48">
        <v>67304</v>
      </c>
      <c r="U382" s="48">
        <v>67985</v>
      </c>
      <c r="V382" s="48">
        <v>68673</v>
      </c>
      <c r="W382" s="48">
        <v>69340</v>
      </c>
      <c r="X382" s="48">
        <v>70014</v>
      </c>
      <c r="Y382" s="8"/>
      <c r="Z382" s="8"/>
    </row>
    <row r="383" spans="1:32" s="5" customFormat="1">
      <c r="A383" s="5">
        <v>7</v>
      </c>
      <c r="B383" s="48">
        <v>40992</v>
      </c>
      <c r="C383" s="48">
        <v>41981</v>
      </c>
      <c r="D383" s="48">
        <v>42970</v>
      </c>
      <c r="E383" s="48">
        <v>43907</v>
      </c>
      <c r="F383" s="48">
        <v>44896</v>
      </c>
      <c r="G383" s="48">
        <v>45886</v>
      </c>
      <c r="H383" s="48">
        <v>46874</v>
      </c>
      <c r="I383" s="48">
        <v>47863</v>
      </c>
      <c r="J383" s="48">
        <v>48853</v>
      </c>
      <c r="K383" s="48">
        <v>49841</v>
      </c>
      <c r="L383" s="48">
        <v>50829</v>
      </c>
      <c r="M383" s="48">
        <v>51819</v>
      </c>
      <c r="N383" s="48">
        <v>52808</v>
      </c>
      <c r="O383" s="48">
        <v>53796</v>
      </c>
      <c r="P383" s="48">
        <v>54786</v>
      </c>
      <c r="Q383" s="48">
        <v>55775</v>
      </c>
      <c r="R383" s="48">
        <v>56764</v>
      </c>
      <c r="S383" s="48">
        <v>57753</v>
      </c>
      <c r="T383" s="48">
        <v>58375</v>
      </c>
      <c r="U383" s="48">
        <v>59001</v>
      </c>
      <c r="V383" s="48">
        <v>59633</v>
      </c>
      <c r="W383" s="48">
        <v>60271</v>
      </c>
      <c r="X383" s="48">
        <v>60860</v>
      </c>
      <c r="Y383" s="8"/>
      <c r="Z383" s="8"/>
    </row>
    <row r="384" spans="1:32" s="5" customFormat="1">
      <c r="A384" s="5">
        <v>1</v>
      </c>
      <c r="B384" s="48">
        <v>37678</v>
      </c>
      <c r="C384" s="48">
        <v>38666</v>
      </c>
      <c r="D384" s="48">
        <v>39656</v>
      </c>
      <c r="E384" s="48">
        <v>40593</v>
      </c>
      <c r="F384" s="48">
        <v>41633</v>
      </c>
      <c r="G384" s="48">
        <v>42623</v>
      </c>
      <c r="H384" s="48">
        <v>43612</v>
      </c>
      <c r="I384" s="48">
        <v>44600</v>
      </c>
      <c r="J384" s="48">
        <v>45590</v>
      </c>
      <c r="K384" s="48">
        <v>46553</v>
      </c>
      <c r="L384" s="48">
        <v>47541</v>
      </c>
      <c r="M384" s="48">
        <v>48532</v>
      </c>
      <c r="N384" s="48">
        <v>49520</v>
      </c>
      <c r="O384" s="48">
        <v>50508</v>
      </c>
      <c r="P384" s="48">
        <v>51499</v>
      </c>
      <c r="Q384" s="48">
        <v>52487</v>
      </c>
      <c r="R384" s="48">
        <v>53475</v>
      </c>
      <c r="S384" s="48">
        <v>54466</v>
      </c>
      <c r="T384" s="48">
        <v>55021</v>
      </c>
      <c r="U384" s="48">
        <v>55571</v>
      </c>
      <c r="V384" s="48">
        <v>56126</v>
      </c>
      <c r="W384" s="48">
        <v>56681</v>
      </c>
      <c r="X384" s="48">
        <v>57242</v>
      </c>
      <c r="Y384" s="8"/>
      <c r="Z384" s="8"/>
    </row>
    <row r="385" spans="1:46" s="5" customFormat="1">
      <c r="A385" s="5">
        <v>2</v>
      </c>
      <c r="B385" s="48">
        <v>34467</v>
      </c>
      <c r="C385" s="48">
        <v>35368</v>
      </c>
      <c r="D385" s="48">
        <v>36297</v>
      </c>
      <c r="E385" s="48">
        <v>37199</v>
      </c>
      <c r="F385" s="48">
        <v>38128</v>
      </c>
      <c r="G385" s="48">
        <v>39028</v>
      </c>
      <c r="H385" s="48">
        <v>39854</v>
      </c>
      <c r="I385" s="48">
        <v>40652</v>
      </c>
      <c r="J385" s="48">
        <v>41478</v>
      </c>
      <c r="K385" s="48">
        <v>42276</v>
      </c>
      <c r="L385" s="48">
        <v>42690</v>
      </c>
      <c r="M385" s="48">
        <v>43383</v>
      </c>
      <c r="N385" s="48">
        <v>44107</v>
      </c>
      <c r="O385" s="48">
        <v>44800</v>
      </c>
      <c r="P385" s="48">
        <v>45524</v>
      </c>
      <c r="Q385" s="48">
        <v>46218</v>
      </c>
      <c r="R385" s="48">
        <v>46941</v>
      </c>
      <c r="S385" s="48">
        <v>47634</v>
      </c>
      <c r="T385" s="48">
        <v>47978</v>
      </c>
      <c r="U385" s="48">
        <v>48325</v>
      </c>
      <c r="V385" s="48">
        <v>48780</v>
      </c>
      <c r="W385" s="48">
        <v>49240</v>
      </c>
      <c r="X385" s="48">
        <v>49705</v>
      </c>
      <c r="Y385" s="8"/>
      <c r="Z385" s="8"/>
    </row>
    <row r="386" spans="1:46" s="5" customFormat="1">
      <c r="A386" s="5">
        <v>3</v>
      </c>
      <c r="B386" s="48">
        <v>33036</v>
      </c>
      <c r="C386" s="48">
        <v>33685</v>
      </c>
      <c r="D386" s="48">
        <v>34616</v>
      </c>
      <c r="E386" s="48">
        <v>35515</v>
      </c>
      <c r="F386" s="48">
        <v>36394</v>
      </c>
      <c r="G386" s="48">
        <v>37242</v>
      </c>
      <c r="H386" s="48">
        <v>37863</v>
      </c>
      <c r="I386" s="48">
        <v>38556</v>
      </c>
      <c r="J386" s="48">
        <v>39279</v>
      </c>
      <c r="K386" s="48">
        <v>39973</v>
      </c>
      <c r="L386" s="48">
        <v>40593</v>
      </c>
      <c r="M386" s="48">
        <v>41288</v>
      </c>
      <c r="N386" s="48">
        <v>42011</v>
      </c>
      <c r="O386" s="48">
        <v>42704</v>
      </c>
      <c r="P386" s="48">
        <v>43427</v>
      </c>
      <c r="Q386" s="48">
        <v>44122</v>
      </c>
      <c r="R386" s="48">
        <v>44948</v>
      </c>
      <c r="S386" s="48">
        <v>45746</v>
      </c>
      <c r="T386" s="48">
        <v>46177</v>
      </c>
      <c r="U386" s="48">
        <v>46613</v>
      </c>
      <c r="V386" s="48">
        <v>47053</v>
      </c>
      <c r="W386" s="48">
        <v>47498</v>
      </c>
      <c r="X386" s="48">
        <v>47947</v>
      </c>
      <c r="Y386" s="8"/>
      <c r="Z386" s="8"/>
    </row>
    <row r="387" spans="1:46" s="12" customFormat="1">
      <c r="A387" s="2"/>
      <c r="B387" s="3" t="s">
        <v>121</v>
      </c>
      <c r="C387" s="3" t="s">
        <v>122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:46" s="5" customFormat="1">
      <c r="A388" s="5">
        <v>8</v>
      </c>
      <c r="B388" s="6">
        <v>44622</v>
      </c>
      <c r="C388" s="6">
        <v>45738</v>
      </c>
      <c r="D388" s="6">
        <v>45948</v>
      </c>
      <c r="E388" s="6">
        <v>47276</v>
      </c>
      <c r="F388" s="6">
        <v>48604</v>
      </c>
      <c r="G388" s="6">
        <v>49931</v>
      </c>
      <c r="H388" s="6">
        <v>51255</v>
      </c>
      <c r="I388" s="6">
        <v>52585</v>
      </c>
      <c r="J388" s="6">
        <v>53912</v>
      </c>
      <c r="K388" s="6">
        <v>55260</v>
      </c>
      <c r="L388" s="6">
        <v>56619</v>
      </c>
      <c r="M388" s="6">
        <v>57981</v>
      </c>
      <c r="N388" s="6">
        <v>59340</v>
      </c>
      <c r="O388" s="6">
        <v>60703</v>
      </c>
      <c r="P388" s="6">
        <v>62062</v>
      </c>
      <c r="Q388" s="6">
        <v>63424</v>
      </c>
      <c r="R388" s="6">
        <v>64784</v>
      </c>
      <c r="S388" s="6">
        <v>66146</v>
      </c>
      <c r="T388" s="6">
        <v>67504</v>
      </c>
      <c r="U388" s="6">
        <v>68866</v>
      </c>
      <c r="V388" s="6">
        <v>69983</v>
      </c>
      <c r="W388" s="6">
        <v>70667</v>
      </c>
      <c r="X388" s="6">
        <v>71921</v>
      </c>
      <c r="Y388" s="6">
        <v>72729</v>
      </c>
      <c r="Z388" s="6">
        <v>73545</v>
      </c>
      <c r="AA388" s="6">
        <v>73545</v>
      </c>
      <c r="AB388" s="6">
        <v>74276</v>
      </c>
      <c r="AC388" s="6">
        <v>74276</v>
      </c>
      <c r="AD388" s="6">
        <v>74276</v>
      </c>
      <c r="AE388" s="6">
        <v>74276</v>
      </c>
      <c r="AF388" s="6">
        <v>74276</v>
      </c>
      <c r="AG388" s="6">
        <v>75013</v>
      </c>
    </row>
    <row r="389" spans="1:46" s="5" customFormat="1">
      <c r="A389" s="5">
        <v>7</v>
      </c>
      <c r="B389" s="6">
        <v>41675</v>
      </c>
      <c r="C389" s="6">
        <v>42717</v>
      </c>
      <c r="D389" s="6">
        <v>42717</v>
      </c>
      <c r="E389" s="6">
        <v>43737</v>
      </c>
      <c r="F389" s="6">
        <v>44758</v>
      </c>
      <c r="G389" s="6">
        <v>45781</v>
      </c>
      <c r="H389" s="6">
        <v>46802</v>
      </c>
      <c r="I389" s="6">
        <v>47818</v>
      </c>
      <c r="J389" s="6">
        <v>48839</v>
      </c>
      <c r="K389" s="6">
        <v>49855</v>
      </c>
      <c r="L389" s="6">
        <v>50878</v>
      </c>
      <c r="M389" s="6">
        <v>51900</v>
      </c>
      <c r="N389" s="6">
        <v>52919</v>
      </c>
      <c r="O389" s="6">
        <v>53944</v>
      </c>
      <c r="P389" s="6">
        <v>54962</v>
      </c>
      <c r="Q389" s="6">
        <v>55980</v>
      </c>
      <c r="R389" s="6">
        <v>56999</v>
      </c>
      <c r="S389" s="6">
        <v>58023</v>
      </c>
      <c r="T389" s="6">
        <v>59042</v>
      </c>
      <c r="U389" s="6">
        <v>60064</v>
      </c>
      <c r="V389" s="6">
        <v>61096</v>
      </c>
      <c r="W389" s="6">
        <v>61682</v>
      </c>
      <c r="X389" s="6">
        <v>62849</v>
      </c>
      <c r="Y389" s="6">
        <v>63549</v>
      </c>
      <c r="Z389" s="6">
        <v>64259</v>
      </c>
      <c r="AA389" s="6">
        <v>64259</v>
      </c>
      <c r="AB389" s="6">
        <v>64514</v>
      </c>
      <c r="AC389" s="6">
        <v>64514</v>
      </c>
      <c r="AD389" s="6">
        <v>64514</v>
      </c>
      <c r="AE389" s="6">
        <v>64514</v>
      </c>
      <c r="AF389" s="6">
        <v>64514</v>
      </c>
      <c r="AG389" s="6">
        <v>65158</v>
      </c>
    </row>
    <row r="390" spans="1:46" s="5" customFormat="1">
      <c r="A390" s="5">
        <v>1</v>
      </c>
      <c r="B390" s="6">
        <v>40347</v>
      </c>
      <c r="C390" s="6">
        <v>41356</v>
      </c>
      <c r="D390" s="6">
        <v>41356</v>
      </c>
      <c r="E390" s="6">
        <v>41356</v>
      </c>
      <c r="F390" s="6">
        <v>41356</v>
      </c>
      <c r="G390" s="6">
        <v>42376</v>
      </c>
      <c r="H390" s="6">
        <v>43395</v>
      </c>
      <c r="I390" s="6">
        <v>44418</v>
      </c>
      <c r="J390" s="6">
        <v>45440</v>
      </c>
      <c r="K390" s="6">
        <v>46458</v>
      </c>
      <c r="L390" s="6">
        <v>47474</v>
      </c>
      <c r="M390" s="6">
        <v>48499</v>
      </c>
      <c r="N390" s="6">
        <v>49518</v>
      </c>
      <c r="O390" s="6">
        <v>50540</v>
      </c>
      <c r="P390" s="6">
        <v>51559</v>
      </c>
      <c r="Q390" s="6">
        <v>52582</v>
      </c>
      <c r="R390" s="6">
        <v>53601</v>
      </c>
      <c r="S390" s="6">
        <v>54623</v>
      </c>
      <c r="T390" s="6">
        <v>55640</v>
      </c>
      <c r="U390" s="6">
        <v>56664</v>
      </c>
      <c r="V390" s="6">
        <v>57653</v>
      </c>
      <c r="W390" s="6">
        <v>58218</v>
      </c>
      <c r="X390" s="6">
        <v>59347</v>
      </c>
      <c r="Y390" s="6">
        <v>60010</v>
      </c>
      <c r="Z390" s="6">
        <v>60679</v>
      </c>
      <c r="AA390" s="6">
        <v>60679</v>
      </c>
      <c r="AB390" s="6">
        <v>60899</v>
      </c>
      <c r="AC390" s="6">
        <v>60899</v>
      </c>
      <c r="AD390" s="6">
        <v>60899</v>
      </c>
      <c r="AE390" s="6">
        <v>60899</v>
      </c>
      <c r="AF390" s="6">
        <v>60899</v>
      </c>
      <c r="AG390" s="6">
        <v>61504</v>
      </c>
    </row>
    <row r="391" spans="1:46" s="5" customFormat="1">
      <c r="A391" s="5">
        <v>2</v>
      </c>
      <c r="B391" s="6">
        <v>36495</v>
      </c>
      <c r="C391" s="6">
        <v>37406</v>
      </c>
      <c r="D391" s="6">
        <v>37406</v>
      </c>
      <c r="E391" s="6">
        <v>37406</v>
      </c>
      <c r="F391" s="6">
        <v>37406</v>
      </c>
      <c r="G391" s="6">
        <v>38327</v>
      </c>
      <c r="H391" s="6">
        <v>39276</v>
      </c>
      <c r="I391" s="6">
        <v>40192</v>
      </c>
      <c r="J391" s="6">
        <v>41147</v>
      </c>
      <c r="K391" s="6">
        <v>42068</v>
      </c>
      <c r="L391" s="6">
        <v>43016</v>
      </c>
      <c r="M391" s="6">
        <v>43938</v>
      </c>
      <c r="N391" s="6">
        <v>44889</v>
      </c>
      <c r="O391" s="6">
        <v>45808</v>
      </c>
      <c r="P391" s="6">
        <v>46759</v>
      </c>
      <c r="Q391" s="6">
        <v>47679</v>
      </c>
      <c r="R391" s="6">
        <v>48631</v>
      </c>
      <c r="S391" s="6">
        <v>49548</v>
      </c>
      <c r="T391" s="6">
        <v>50498</v>
      </c>
      <c r="U391" s="6">
        <v>51419</v>
      </c>
      <c r="V391" s="6">
        <v>51918</v>
      </c>
      <c r="W391" s="6">
        <v>52425</v>
      </c>
      <c r="X391" s="6">
        <v>53220</v>
      </c>
      <c r="Y391" s="6">
        <v>53813</v>
      </c>
      <c r="Z391" s="6">
        <v>54415</v>
      </c>
      <c r="AA391" s="6">
        <v>54415</v>
      </c>
      <c r="AB391" s="6">
        <v>54958</v>
      </c>
      <c r="AC391" s="6">
        <v>54958</v>
      </c>
      <c r="AD391" s="6">
        <v>54958</v>
      </c>
      <c r="AE391" s="6">
        <v>54958</v>
      </c>
      <c r="AF391" s="6">
        <v>54958</v>
      </c>
      <c r="AG391" s="6">
        <v>55500</v>
      </c>
    </row>
    <row r="392" spans="1:46" s="5" customFormat="1">
      <c r="A392" s="5">
        <v>3</v>
      </c>
      <c r="B392" s="6">
        <v>34835</v>
      </c>
      <c r="C392" s="6">
        <v>35706</v>
      </c>
      <c r="D392" s="6">
        <v>35706</v>
      </c>
      <c r="E392" s="6">
        <v>35706</v>
      </c>
      <c r="F392" s="6">
        <v>35732</v>
      </c>
      <c r="G392" s="6">
        <v>36661</v>
      </c>
      <c r="H392" s="6">
        <v>37578</v>
      </c>
      <c r="I392" s="6">
        <v>38496</v>
      </c>
      <c r="J392" s="6">
        <v>39450</v>
      </c>
      <c r="K392" s="6">
        <v>40365</v>
      </c>
      <c r="L392" s="6">
        <v>41316</v>
      </c>
      <c r="M392" s="6">
        <v>42234</v>
      </c>
      <c r="N392" s="6">
        <v>43188</v>
      </c>
      <c r="O392" s="6">
        <v>44105</v>
      </c>
      <c r="P392" s="6">
        <v>45062</v>
      </c>
      <c r="Q392" s="6">
        <v>45982</v>
      </c>
      <c r="R392" s="6">
        <v>46928</v>
      </c>
      <c r="S392" s="6">
        <v>47847</v>
      </c>
      <c r="T392" s="6">
        <v>48801</v>
      </c>
      <c r="U392" s="6">
        <v>49714</v>
      </c>
      <c r="V392" s="6">
        <v>50201</v>
      </c>
      <c r="W392" s="6">
        <v>50689</v>
      </c>
      <c r="X392" s="6">
        <v>51467</v>
      </c>
      <c r="Y392" s="6">
        <v>52040</v>
      </c>
      <c r="Z392" s="6">
        <v>52621</v>
      </c>
      <c r="AA392" s="6">
        <v>52621</v>
      </c>
      <c r="AB392" s="6">
        <v>53142</v>
      </c>
      <c r="AC392" s="6">
        <v>53142</v>
      </c>
      <c r="AD392" s="6">
        <v>53142</v>
      </c>
      <c r="AE392" s="6">
        <v>53142</v>
      </c>
      <c r="AF392" s="6">
        <v>53142</v>
      </c>
      <c r="AG392" s="6">
        <v>53671</v>
      </c>
    </row>
    <row r="393" spans="1:46" s="12" customFormat="1">
      <c r="A393" s="2"/>
      <c r="B393" s="3" t="s">
        <v>123</v>
      </c>
      <c r="C393" s="3" t="s">
        <v>124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spans="1:46" s="5" customFormat="1">
      <c r="A394" s="5">
        <v>8</v>
      </c>
      <c r="B394" s="6">
        <v>45921.1</v>
      </c>
      <c r="C394" s="6">
        <v>46380.9</v>
      </c>
      <c r="D394" s="6">
        <v>46844.5</v>
      </c>
      <c r="E394" s="6">
        <v>47313.8</v>
      </c>
      <c r="F394" s="6">
        <v>47786.9</v>
      </c>
      <c r="G394" s="6">
        <v>48263.8</v>
      </c>
      <c r="H394" s="6">
        <v>50059.3</v>
      </c>
      <c r="I394" s="6">
        <v>51434.899999999994</v>
      </c>
      <c r="J394" s="6">
        <v>53811.8</v>
      </c>
      <c r="K394" s="6">
        <v>55189.3</v>
      </c>
      <c r="L394" s="6">
        <v>56557.3</v>
      </c>
      <c r="M394" s="6">
        <v>57932.9</v>
      </c>
      <c r="N394" s="6">
        <v>59314.200000000004</v>
      </c>
      <c r="O394" s="6">
        <v>61047</v>
      </c>
      <c r="P394" s="6">
        <v>62424.5</v>
      </c>
      <c r="Q394" s="6">
        <v>63796.299999999996</v>
      </c>
      <c r="R394" s="6">
        <v>65175.7</v>
      </c>
      <c r="S394" s="6">
        <v>66551.3</v>
      </c>
      <c r="T394" s="6">
        <v>67805.3</v>
      </c>
      <c r="U394" s="6">
        <v>69059.3</v>
      </c>
      <c r="V394" s="6">
        <v>70313.3</v>
      </c>
      <c r="W394" s="6">
        <v>71656.599999999991</v>
      </c>
      <c r="X394" s="6">
        <v>72015.7</v>
      </c>
      <c r="Y394" s="6">
        <v>72958.100000000006</v>
      </c>
      <c r="Z394" s="6">
        <v>73896.7</v>
      </c>
      <c r="AA394" s="6">
        <v>74837.2</v>
      </c>
      <c r="AB394" s="6">
        <v>74837.2</v>
      </c>
      <c r="AC394" s="6">
        <v>74837.2</v>
      </c>
      <c r="AD394" s="6">
        <v>74837.2</v>
      </c>
      <c r="AE394" s="6">
        <v>74837.2</v>
      </c>
      <c r="AF394" s="6">
        <v>75420.5</v>
      </c>
      <c r="AG394" s="6">
        <v>75420.5</v>
      </c>
      <c r="AH394" s="6">
        <v>75420.5</v>
      </c>
      <c r="AI394" s="6">
        <v>75420.5</v>
      </c>
      <c r="AJ394" s="6">
        <v>75420.5</v>
      </c>
      <c r="AK394" s="6">
        <v>76011.399999999994</v>
      </c>
      <c r="AL394" s="6">
        <v>76011.399999999994</v>
      </c>
      <c r="AM394" s="6">
        <v>76011.399999999994</v>
      </c>
      <c r="AN394" s="6">
        <v>76011.399999999994</v>
      </c>
      <c r="AO394" s="6">
        <v>76011.399999999994</v>
      </c>
      <c r="AP394" s="6">
        <v>76598.5</v>
      </c>
      <c r="AQ394" s="8"/>
      <c r="AR394" s="8"/>
      <c r="AS394" s="8"/>
      <c r="AT394" s="8"/>
    </row>
    <row r="395" spans="1:46" s="5" customFormat="1">
      <c r="A395" s="5">
        <v>7</v>
      </c>
      <c r="B395" s="6">
        <v>43291.5</v>
      </c>
      <c r="C395" s="6">
        <v>43724.7</v>
      </c>
      <c r="D395" s="6">
        <v>44161.700000000004</v>
      </c>
      <c r="E395" s="6">
        <v>44602.5</v>
      </c>
      <c r="F395" s="6">
        <v>45049</v>
      </c>
      <c r="G395" s="6">
        <v>45499.3</v>
      </c>
      <c r="H395" s="6">
        <v>46445.5</v>
      </c>
      <c r="I395" s="6">
        <v>47498.1</v>
      </c>
      <c r="J395" s="6">
        <v>48896.500000000007</v>
      </c>
      <c r="K395" s="6">
        <v>49958.6</v>
      </c>
      <c r="L395" s="6">
        <v>51007.399999999994</v>
      </c>
      <c r="M395" s="6">
        <v>52061.9</v>
      </c>
      <c r="N395" s="6">
        <v>53118.299999999996</v>
      </c>
      <c r="O395" s="6">
        <v>54507.199999999997</v>
      </c>
      <c r="P395" s="6">
        <v>55573.1</v>
      </c>
      <c r="Q395" s="6">
        <v>56629.5</v>
      </c>
      <c r="R395" s="6">
        <v>57676.4</v>
      </c>
      <c r="S395" s="6">
        <v>58730.9</v>
      </c>
      <c r="T395" s="6">
        <v>59669.5</v>
      </c>
      <c r="U395" s="6">
        <v>60611.9</v>
      </c>
      <c r="V395" s="6">
        <v>61552.399999999994</v>
      </c>
      <c r="W395" s="6">
        <v>62137.600000000006</v>
      </c>
      <c r="X395" s="6">
        <v>62838.700000000004</v>
      </c>
      <c r="Y395" s="6">
        <v>63545.5</v>
      </c>
      <c r="Z395" s="6">
        <v>64250.400000000001</v>
      </c>
      <c r="AA395" s="6">
        <v>64957.2</v>
      </c>
      <c r="AB395" s="6">
        <v>64957.2</v>
      </c>
      <c r="AC395" s="6">
        <v>64957.2</v>
      </c>
      <c r="AD395" s="6">
        <v>64957.2</v>
      </c>
      <c r="AE395" s="6">
        <v>64957.2</v>
      </c>
      <c r="AF395" s="6">
        <v>65966.100000000006</v>
      </c>
      <c r="AG395" s="6">
        <v>65966.100000000006</v>
      </c>
      <c r="AH395" s="6">
        <v>65966.100000000006</v>
      </c>
      <c r="AI395" s="6">
        <v>65966.100000000006</v>
      </c>
      <c r="AJ395" s="6">
        <v>65966.100000000006</v>
      </c>
      <c r="AK395" s="6">
        <v>66129.5</v>
      </c>
      <c r="AL395" s="6">
        <v>66129.5</v>
      </c>
      <c r="AM395" s="6">
        <v>66129.5</v>
      </c>
      <c r="AN395" s="6">
        <v>66129.5</v>
      </c>
      <c r="AO395" s="6">
        <v>66129.5</v>
      </c>
      <c r="AP395" s="6">
        <v>66714.7</v>
      </c>
      <c r="AQ395" s="8"/>
      <c r="AR395" s="8"/>
      <c r="AS395" s="8"/>
      <c r="AT395" s="8"/>
    </row>
    <row r="396" spans="1:46" s="5" customFormat="1">
      <c r="A396" s="5">
        <v>1</v>
      </c>
      <c r="B396" s="6">
        <v>40259.1</v>
      </c>
      <c r="C396" s="6">
        <v>40661.9</v>
      </c>
      <c r="D396" s="6">
        <v>41068.5</v>
      </c>
      <c r="E396" s="6">
        <v>41478.9</v>
      </c>
      <c r="F396" s="6">
        <v>41893.1</v>
      </c>
      <c r="G396" s="6">
        <v>42313</v>
      </c>
      <c r="H396" s="6">
        <v>43411.199999999997</v>
      </c>
      <c r="I396" s="6">
        <v>44471.4</v>
      </c>
      <c r="J396" s="6">
        <v>45717.8</v>
      </c>
      <c r="K396" s="6">
        <v>46764.7</v>
      </c>
      <c r="L396" s="6">
        <v>47824.9</v>
      </c>
      <c r="M396" s="6">
        <v>48873.700000000004</v>
      </c>
      <c r="N396" s="6">
        <v>49924.4</v>
      </c>
      <c r="O396" s="6">
        <v>51174.6</v>
      </c>
      <c r="P396" s="6">
        <v>52229.1</v>
      </c>
      <c r="Q396" s="6">
        <v>53275.999999999993</v>
      </c>
      <c r="R396" s="6">
        <v>54402.7</v>
      </c>
      <c r="S396" s="6">
        <v>55385</v>
      </c>
      <c r="T396" s="6">
        <v>56323.6</v>
      </c>
      <c r="U396" s="6">
        <v>57265.999999999993</v>
      </c>
      <c r="V396" s="6">
        <v>58206.500000000007</v>
      </c>
      <c r="W396" s="6">
        <v>58780.3</v>
      </c>
      <c r="X396" s="6">
        <v>59489.000000000007</v>
      </c>
      <c r="Y396" s="6">
        <v>60190.100000000006</v>
      </c>
      <c r="Z396" s="6">
        <v>60896.9</v>
      </c>
      <c r="AA396" s="6">
        <v>61601.8</v>
      </c>
      <c r="AB396" s="6">
        <v>61601.8</v>
      </c>
      <c r="AC396" s="6">
        <v>61601.8</v>
      </c>
      <c r="AD396" s="6">
        <v>61601.8</v>
      </c>
      <c r="AE396" s="6">
        <v>61601.8</v>
      </c>
      <c r="AF396" s="6">
        <v>62188.9</v>
      </c>
      <c r="AG396" s="6">
        <v>62188.9</v>
      </c>
      <c r="AH396" s="6">
        <v>62188.9</v>
      </c>
      <c r="AI396" s="6">
        <v>62188.9</v>
      </c>
      <c r="AJ396" s="6">
        <v>62188.9</v>
      </c>
      <c r="AK396" s="6">
        <v>62775.999999999993</v>
      </c>
      <c r="AL396" s="6">
        <v>62775.999999999993</v>
      </c>
      <c r="AM396" s="6">
        <v>62775.999999999993</v>
      </c>
      <c r="AN396" s="6">
        <v>62775.999999999993</v>
      </c>
      <c r="AO396" s="6">
        <v>62775.999999999993</v>
      </c>
      <c r="AP396" s="6">
        <v>63365</v>
      </c>
      <c r="AQ396" s="8"/>
      <c r="AR396" s="8"/>
      <c r="AS396" s="8"/>
      <c r="AT396" s="8"/>
    </row>
    <row r="397" spans="1:46" s="5" customFormat="1">
      <c r="A397" s="5">
        <v>2</v>
      </c>
      <c r="B397" s="6">
        <v>36869.5</v>
      </c>
      <c r="C397" s="6">
        <v>37238.1</v>
      </c>
      <c r="D397" s="6">
        <v>37610.5</v>
      </c>
      <c r="E397" s="6">
        <v>37986.700000000004</v>
      </c>
      <c r="F397" s="6">
        <v>38364.799999999996</v>
      </c>
      <c r="G397" s="6">
        <v>38748.6</v>
      </c>
      <c r="H397" s="6">
        <v>39588.400000000001</v>
      </c>
      <c r="I397" s="6">
        <v>40511.800000000003</v>
      </c>
      <c r="J397" s="6">
        <v>41539.699999999997</v>
      </c>
      <c r="K397" s="6">
        <v>42459.3</v>
      </c>
      <c r="L397" s="6">
        <v>43363.7</v>
      </c>
      <c r="M397" s="6">
        <v>44454.3</v>
      </c>
      <c r="N397" s="6">
        <v>45320.7</v>
      </c>
      <c r="O397" s="6">
        <v>46244.1</v>
      </c>
      <c r="P397" s="6">
        <v>47142.8</v>
      </c>
      <c r="Q397" s="6">
        <v>48071.9</v>
      </c>
      <c r="R397" s="6">
        <v>48917.399999999994</v>
      </c>
      <c r="S397" s="6">
        <v>49797.1</v>
      </c>
      <c r="T397" s="6">
        <v>50642.600000000006</v>
      </c>
      <c r="U397" s="6">
        <v>51520.4</v>
      </c>
      <c r="V397" s="6">
        <v>52369.7</v>
      </c>
      <c r="W397" s="6">
        <v>52844.7</v>
      </c>
      <c r="X397" s="6">
        <v>53323.499999999993</v>
      </c>
      <c r="Y397" s="6">
        <v>53809.899999999994</v>
      </c>
      <c r="Z397" s="6">
        <v>54296.299999999996</v>
      </c>
      <c r="AA397" s="6">
        <v>54792.2</v>
      </c>
      <c r="AB397" s="6">
        <v>54792.2</v>
      </c>
      <c r="AC397" s="6">
        <v>54792.2</v>
      </c>
      <c r="AD397" s="6">
        <v>54792.2</v>
      </c>
      <c r="AE397" s="6">
        <v>54792.2</v>
      </c>
      <c r="AF397" s="6">
        <v>54974.6</v>
      </c>
      <c r="AG397" s="6">
        <v>54974.6</v>
      </c>
      <c r="AH397" s="6">
        <v>54974.6</v>
      </c>
      <c r="AI397" s="6">
        <v>54974.6</v>
      </c>
      <c r="AJ397" s="6">
        <v>54974.6</v>
      </c>
      <c r="AK397" s="6">
        <v>55554.1</v>
      </c>
      <c r="AL397" s="6">
        <v>55554.1</v>
      </c>
      <c r="AM397" s="6">
        <v>55554.1</v>
      </c>
      <c r="AN397" s="6">
        <v>55554.1</v>
      </c>
      <c r="AO397" s="6">
        <v>55554.1</v>
      </c>
      <c r="AP397" s="6">
        <v>56146.9</v>
      </c>
      <c r="AQ397" s="8"/>
      <c r="AR397" s="8"/>
      <c r="AS397" s="8"/>
      <c r="AT397" s="8"/>
    </row>
    <row r="398" spans="1:46" s="5" customFormat="1">
      <c r="A398" s="5">
        <v>3</v>
      </c>
      <c r="B398" s="6">
        <v>35210.799999999996</v>
      </c>
      <c r="C398" s="6">
        <v>35562.299999999996</v>
      </c>
      <c r="D398" s="6">
        <v>35917.599999999999</v>
      </c>
      <c r="E398" s="6">
        <v>36276.700000000004</v>
      </c>
      <c r="F398" s="6">
        <v>36639.599999999999</v>
      </c>
      <c r="G398" s="6">
        <v>37006.300000000003</v>
      </c>
      <c r="H398" s="6">
        <v>37667.5</v>
      </c>
      <c r="I398" s="6">
        <v>38556.700000000004</v>
      </c>
      <c r="J398" s="6">
        <v>39403.770961608541</v>
      </c>
      <c r="K398" s="6">
        <v>40281.9</v>
      </c>
      <c r="L398" s="6">
        <v>41127.4</v>
      </c>
      <c r="M398" s="6">
        <v>42007.1</v>
      </c>
      <c r="N398" s="6">
        <v>42854.5</v>
      </c>
      <c r="O398" s="6">
        <v>43730.400000000001</v>
      </c>
      <c r="P398" s="6">
        <v>44577.8</v>
      </c>
      <c r="Q398" s="6">
        <v>45459.4</v>
      </c>
      <c r="R398" s="6">
        <v>46304.9</v>
      </c>
      <c r="S398" s="6">
        <v>47188.4</v>
      </c>
      <c r="T398" s="6">
        <v>48030.1</v>
      </c>
      <c r="U398" s="6">
        <v>48907.9</v>
      </c>
      <c r="V398" s="6">
        <v>49757.2</v>
      </c>
      <c r="W398" s="6">
        <v>50215.100000000006</v>
      </c>
      <c r="X398" s="6">
        <v>50676.800000000003</v>
      </c>
      <c r="Y398" s="6">
        <v>51148</v>
      </c>
      <c r="Z398" s="6">
        <v>51619.200000000004</v>
      </c>
      <c r="AA398" s="6">
        <v>52098</v>
      </c>
      <c r="AB398" s="6">
        <v>52098</v>
      </c>
      <c r="AC398" s="6">
        <v>52098</v>
      </c>
      <c r="AD398" s="6">
        <v>52098</v>
      </c>
      <c r="AE398" s="6">
        <v>52098</v>
      </c>
      <c r="AF398" s="6">
        <v>52134.1</v>
      </c>
      <c r="AG398" s="6">
        <v>52134.1</v>
      </c>
      <c r="AH398" s="6">
        <v>52134.1</v>
      </c>
      <c r="AI398" s="6">
        <v>52134.1</v>
      </c>
      <c r="AJ398" s="6">
        <v>52134.1</v>
      </c>
      <c r="AK398" s="6">
        <v>52740.2</v>
      </c>
      <c r="AL398" s="6">
        <v>52740.2</v>
      </c>
      <c r="AM398" s="6">
        <v>52740.2</v>
      </c>
      <c r="AN398" s="6">
        <v>52740.2</v>
      </c>
      <c r="AO398" s="6">
        <v>52740.2</v>
      </c>
      <c r="AP398" s="6">
        <v>53342.5</v>
      </c>
      <c r="AQ398" s="8"/>
      <c r="AR398" s="8"/>
      <c r="AS398" s="8"/>
      <c r="AT398" s="8"/>
    </row>
    <row r="399" spans="1:46" s="12" customFormat="1">
      <c r="A399" s="2"/>
      <c r="B399" s="3" t="s">
        <v>125</v>
      </c>
      <c r="C399" s="3" t="s">
        <v>126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spans="1:46" s="5" customFormat="1">
      <c r="A400" s="5">
        <v>8</v>
      </c>
      <c r="B400" s="6">
        <v>43624</v>
      </c>
      <c r="C400" s="6">
        <v>44906</v>
      </c>
      <c r="D400" s="6">
        <v>46186</v>
      </c>
      <c r="E400" s="6">
        <v>47471</v>
      </c>
      <c r="F400" s="6">
        <v>48751</v>
      </c>
      <c r="G400" s="6">
        <v>50030</v>
      </c>
      <c r="H400" s="6">
        <v>51313</v>
      </c>
      <c r="I400" s="6">
        <v>52595</v>
      </c>
      <c r="J400" s="6">
        <v>53877</v>
      </c>
      <c r="K400" s="6">
        <v>55158</v>
      </c>
      <c r="L400" s="6">
        <v>56439</v>
      </c>
      <c r="M400" s="6">
        <v>57721</v>
      </c>
      <c r="N400" s="6">
        <v>59003</v>
      </c>
      <c r="O400" s="6">
        <v>60285</v>
      </c>
      <c r="P400" s="6">
        <v>61565</v>
      </c>
      <c r="Q400" s="6">
        <v>62847</v>
      </c>
      <c r="R400" s="6">
        <v>64129</v>
      </c>
      <c r="S400" s="6">
        <v>65411</v>
      </c>
      <c r="T400" s="6">
        <v>66060</v>
      </c>
      <c r="U400" s="6">
        <v>66714</v>
      </c>
      <c r="V400" s="6">
        <v>67377</v>
      </c>
      <c r="W400" s="6">
        <v>68043</v>
      </c>
      <c r="X400" s="6">
        <v>68720</v>
      </c>
      <c r="Y400" s="7"/>
      <c r="Z400" s="7"/>
      <c r="AA400" s="7"/>
      <c r="AB400" s="7"/>
      <c r="AC400" s="7"/>
      <c r="AD400" s="7"/>
      <c r="AE400" s="7"/>
      <c r="AF400" s="7"/>
    </row>
    <row r="401" spans="1:32" s="5" customFormat="1">
      <c r="A401" s="5">
        <v>7</v>
      </c>
      <c r="B401" s="6">
        <v>40421</v>
      </c>
      <c r="C401" s="6">
        <v>41382</v>
      </c>
      <c r="D401" s="6">
        <v>42343</v>
      </c>
      <c r="E401" s="6">
        <v>43303</v>
      </c>
      <c r="F401" s="6">
        <v>44264</v>
      </c>
      <c r="G401" s="6">
        <v>45227</v>
      </c>
      <c r="H401" s="6">
        <v>46186</v>
      </c>
      <c r="I401" s="6">
        <v>47147</v>
      </c>
      <c r="J401" s="6">
        <v>48111</v>
      </c>
      <c r="K401" s="6">
        <v>49068</v>
      </c>
      <c r="L401" s="6">
        <v>50030</v>
      </c>
      <c r="M401" s="6">
        <v>50994</v>
      </c>
      <c r="N401" s="6">
        <v>51954</v>
      </c>
      <c r="O401" s="6">
        <v>52918</v>
      </c>
      <c r="P401" s="6">
        <v>53877</v>
      </c>
      <c r="Q401" s="6">
        <v>54837</v>
      </c>
      <c r="R401" s="6">
        <v>55798</v>
      </c>
      <c r="S401" s="6">
        <v>56762</v>
      </c>
      <c r="T401" s="6">
        <v>57323</v>
      </c>
      <c r="U401" s="6">
        <v>57890</v>
      </c>
      <c r="V401" s="6">
        <v>58463</v>
      </c>
      <c r="W401" s="6">
        <v>59043</v>
      </c>
      <c r="X401" s="6">
        <v>59627</v>
      </c>
      <c r="Y401" s="7"/>
      <c r="Z401" s="7"/>
      <c r="AA401" s="7"/>
      <c r="AB401" s="7"/>
      <c r="AC401" s="7"/>
      <c r="AD401" s="7"/>
      <c r="AE401" s="7"/>
      <c r="AF401" s="7"/>
    </row>
    <row r="402" spans="1:32" s="5" customFormat="1">
      <c r="A402" s="5">
        <v>1</v>
      </c>
      <c r="B402" s="6">
        <v>37217</v>
      </c>
      <c r="C402" s="6">
        <v>38177</v>
      </c>
      <c r="D402" s="6">
        <v>39141</v>
      </c>
      <c r="E402" s="6">
        <v>40100</v>
      </c>
      <c r="F402" s="6">
        <v>41059</v>
      </c>
      <c r="G402" s="6">
        <v>42022</v>
      </c>
      <c r="H402" s="6">
        <v>42984</v>
      </c>
      <c r="I402" s="6">
        <v>43945</v>
      </c>
      <c r="J402" s="6">
        <v>44906</v>
      </c>
      <c r="K402" s="6">
        <v>45868</v>
      </c>
      <c r="L402" s="6">
        <v>46827</v>
      </c>
      <c r="M402" s="6">
        <v>47789</v>
      </c>
      <c r="N402" s="6">
        <v>48751</v>
      </c>
      <c r="O402" s="6">
        <v>49711</v>
      </c>
      <c r="P402" s="6">
        <v>50673</v>
      </c>
      <c r="Q402" s="6">
        <v>51634</v>
      </c>
      <c r="R402" s="6">
        <v>52595</v>
      </c>
      <c r="S402" s="6">
        <v>53555</v>
      </c>
      <c r="T402" s="6">
        <v>54088</v>
      </c>
      <c r="U402" s="6">
        <v>54624</v>
      </c>
      <c r="V402" s="6">
        <v>55164</v>
      </c>
      <c r="W402" s="6">
        <v>55710</v>
      </c>
      <c r="X402" s="6">
        <v>56261</v>
      </c>
      <c r="Y402" s="7"/>
      <c r="Z402" s="7"/>
      <c r="AA402" s="7"/>
      <c r="AB402" s="7"/>
      <c r="AC402" s="7"/>
      <c r="AD402" s="7"/>
      <c r="AE402" s="7"/>
      <c r="AF402" s="7"/>
    </row>
    <row r="403" spans="1:32" s="5" customFormat="1">
      <c r="A403" s="5">
        <v>2</v>
      </c>
      <c r="B403" s="6">
        <v>34012</v>
      </c>
      <c r="C403" s="6">
        <v>34877</v>
      </c>
      <c r="D403" s="6">
        <v>35773</v>
      </c>
      <c r="E403" s="6">
        <v>36640</v>
      </c>
      <c r="F403" s="6">
        <v>37536</v>
      </c>
      <c r="G403" s="6">
        <v>38402</v>
      </c>
      <c r="H403" s="6">
        <v>39298</v>
      </c>
      <c r="I403" s="6">
        <v>40164</v>
      </c>
      <c r="J403" s="6">
        <v>41059</v>
      </c>
      <c r="K403" s="6">
        <v>40926</v>
      </c>
      <c r="L403" s="6">
        <v>42825</v>
      </c>
      <c r="M403" s="6">
        <v>43688</v>
      </c>
      <c r="N403" s="6">
        <v>44586</v>
      </c>
      <c r="O403" s="6">
        <v>45450</v>
      </c>
      <c r="P403" s="6">
        <v>46348</v>
      </c>
      <c r="Q403" s="6">
        <v>47212</v>
      </c>
      <c r="R403" s="6">
        <v>48111</v>
      </c>
      <c r="S403" s="6">
        <v>48974</v>
      </c>
      <c r="T403" s="6">
        <v>49459</v>
      </c>
      <c r="U403" s="6">
        <v>49948</v>
      </c>
      <c r="V403" s="6">
        <v>50442</v>
      </c>
      <c r="W403" s="6">
        <v>50941</v>
      </c>
      <c r="X403" s="6">
        <v>51445</v>
      </c>
      <c r="Y403" s="7"/>
      <c r="Z403" s="7"/>
      <c r="AA403" s="7"/>
      <c r="AB403" s="7"/>
      <c r="AC403" s="7"/>
      <c r="AD403" s="7"/>
      <c r="AE403" s="7"/>
      <c r="AF403" s="7"/>
    </row>
    <row r="404" spans="1:32" s="5" customFormat="1">
      <c r="A404" s="5">
        <v>3</v>
      </c>
      <c r="B404" s="6">
        <v>32572</v>
      </c>
      <c r="C404" s="6">
        <v>33275</v>
      </c>
      <c r="D404" s="6">
        <v>34174</v>
      </c>
      <c r="E404" s="6">
        <v>35037</v>
      </c>
      <c r="F404" s="6">
        <v>35936</v>
      </c>
      <c r="G404" s="6">
        <v>36799</v>
      </c>
      <c r="H404" s="6">
        <v>37697</v>
      </c>
      <c r="I404" s="6">
        <v>38561</v>
      </c>
      <c r="J404" s="6">
        <v>39460</v>
      </c>
      <c r="K404" s="6">
        <v>40323</v>
      </c>
      <c r="L404" s="6">
        <v>41221</v>
      </c>
      <c r="M404" s="6">
        <v>42087</v>
      </c>
      <c r="N404" s="6">
        <v>42984</v>
      </c>
      <c r="O404" s="6">
        <v>43849</v>
      </c>
      <c r="P404" s="6">
        <v>44745</v>
      </c>
      <c r="Q404" s="6">
        <v>45611</v>
      </c>
      <c r="R404" s="6">
        <v>46508</v>
      </c>
      <c r="S404" s="6">
        <v>47373</v>
      </c>
      <c r="T404" s="6">
        <v>47841</v>
      </c>
      <c r="U404" s="6">
        <v>48314</v>
      </c>
      <c r="V404" s="6">
        <v>48791</v>
      </c>
      <c r="W404" s="6">
        <v>49276</v>
      </c>
      <c r="X404" s="6">
        <v>49761</v>
      </c>
      <c r="Y404" s="7"/>
      <c r="Z404" s="7"/>
      <c r="AA404" s="7"/>
      <c r="AB404" s="7"/>
      <c r="AC404" s="7"/>
      <c r="AD404" s="7"/>
      <c r="AE404" s="7"/>
      <c r="AF404" s="7"/>
    </row>
    <row r="405" spans="1:32" s="12" customFormat="1">
      <c r="A405" s="2"/>
      <c r="B405" s="3" t="s">
        <v>127</v>
      </c>
      <c r="C405" s="3" t="s">
        <v>128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spans="1:32" s="5" customFormat="1">
      <c r="A406" s="5">
        <v>8</v>
      </c>
      <c r="B406" s="58">
        <v>44870</v>
      </c>
      <c r="C406" s="58">
        <v>46205</v>
      </c>
      <c r="D406" s="58">
        <v>47539</v>
      </c>
      <c r="E406" s="58">
        <v>48874</v>
      </c>
      <c r="F406" s="58">
        <v>50208</v>
      </c>
      <c r="G406" s="58">
        <v>51542</v>
      </c>
      <c r="H406" s="58">
        <v>52877</v>
      </c>
      <c r="I406" s="58">
        <v>54211</v>
      </c>
      <c r="J406" s="58">
        <v>55546</v>
      </c>
      <c r="K406" s="58">
        <v>56880</v>
      </c>
      <c r="L406" s="58">
        <v>58215</v>
      </c>
      <c r="M406" s="58">
        <v>59549</v>
      </c>
      <c r="N406" s="58">
        <v>60884</v>
      </c>
      <c r="O406" s="58">
        <v>62218</v>
      </c>
      <c r="P406" s="58">
        <v>63552</v>
      </c>
      <c r="Q406" s="58">
        <v>64887</v>
      </c>
      <c r="R406" s="58">
        <v>66221</v>
      </c>
      <c r="S406" s="58">
        <v>67556</v>
      </c>
      <c r="T406" s="58">
        <v>68233</v>
      </c>
      <c r="U406" s="58">
        <v>68914</v>
      </c>
      <c r="V406" s="58">
        <v>69605</v>
      </c>
      <c r="W406" s="58">
        <v>70298</v>
      </c>
      <c r="X406" s="58">
        <v>71002</v>
      </c>
      <c r="Y406" s="58">
        <v>71002</v>
      </c>
      <c r="Z406" s="58">
        <v>71002</v>
      </c>
      <c r="AA406" s="58">
        <v>71502</v>
      </c>
      <c r="AB406" s="58">
        <v>71502</v>
      </c>
      <c r="AC406" s="58">
        <v>71502</v>
      </c>
      <c r="AD406" s="58">
        <v>71502</v>
      </c>
      <c r="AE406" s="58">
        <v>71502</v>
      </c>
      <c r="AF406" s="58">
        <v>71502</v>
      </c>
    </row>
    <row r="407" spans="1:32" s="5" customFormat="1">
      <c r="A407" s="5">
        <v>7</v>
      </c>
      <c r="B407" s="58">
        <v>41534</v>
      </c>
      <c r="C407" s="58">
        <v>42535</v>
      </c>
      <c r="D407" s="58">
        <v>43537</v>
      </c>
      <c r="E407" s="58">
        <v>44537</v>
      </c>
      <c r="F407" s="58">
        <v>45538</v>
      </c>
      <c r="G407" s="58">
        <v>46539</v>
      </c>
      <c r="H407" s="58">
        <v>47539</v>
      </c>
      <c r="I407" s="58">
        <v>48540</v>
      </c>
      <c r="J407" s="58">
        <v>49541</v>
      </c>
      <c r="K407" s="58">
        <v>50542</v>
      </c>
      <c r="L407" s="58">
        <v>51542</v>
      </c>
      <c r="M407" s="58">
        <v>52544</v>
      </c>
      <c r="N407" s="58">
        <v>53544</v>
      </c>
      <c r="O407" s="58">
        <v>54544</v>
      </c>
      <c r="P407" s="58">
        <v>55546</v>
      </c>
      <c r="Q407" s="58">
        <v>56546</v>
      </c>
      <c r="R407" s="58">
        <v>57548</v>
      </c>
      <c r="S407" s="58">
        <v>58549</v>
      </c>
      <c r="T407" s="58">
        <v>59135</v>
      </c>
      <c r="U407" s="58">
        <v>59726</v>
      </c>
      <c r="V407" s="58">
        <v>60324</v>
      </c>
      <c r="W407" s="58">
        <v>60927</v>
      </c>
      <c r="X407" s="58">
        <v>61534</v>
      </c>
      <c r="Y407" s="58">
        <v>61534</v>
      </c>
      <c r="Z407" s="58">
        <v>61534</v>
      </c>
      <c r="AA407" s="58">
        <v>62034</v>
      </c>
      <c r="AB407" s="58">
        <v>62034</v>
      </c>
      <c r="AC407" s="58">
        <v>62034</v>
      </c>
      <c r="AD407" s="58">
        <v>62034</v>
      </c>
      <c r="AE407" s="58">
        <v>62034</v>
      </c>
      <c r="AF407" s="58">
        <v>62034</v>
      </c>
    </row>
    <row r="408" spans="1:32" s="5" customFormat="1">
      <c r="A408" s="5">
        <v>1</v>
      </c>
      <c r="B408" s="58">
        <v>38199</v>
      </c>
      <c r="C408" s="58">
        <v>39199</v>
      </c>
      <c r="D408" s="58">
        <v>40200</v>
      </c>
      <c r="E408" s="58">
        <v>41201</v>
      </c>
      <c r="F408" s="58">
        <v>42201</v>
      </c>
      <c r="G408" s="58">
        <v>43202</v>
      </c>
      <c r="H408" s="58">
        <v>44203</v>
      </c>
      <c r="I408" s="58">
        <v>45203</v>
      </c>
      <c r="J408" s="58">
        <v>46205</v>
      </c>
      <c r="K408" s="58">
        <v>47206</v>
      </c>
      <c r="L408" s="58">
        <v>48206</v>
      </c>
      <c r="M408" s="58">
        <v>49208</v>
      </c>
      <c r="N408" s="58">
        <v>50208</v>
      </c>
      <c r="O408" s="58">
        <v>51208</v>
      </c>
      <c r="P408" s="58">
        <v>52211</v>
      </c>
      <c r="Q408" s="58">
        <v>53211</v>
      </c>
      <c r="R408" s="58">
        <v>54211</v>
      </c>
      <c r="S408" s="58">
        <v>55213</v>
      </c>
      <c r="T408" s="58">
        <v>55766</v>
      </c>
      <c r="U408" s="58">
        <v>56323</v>
      </c>
      <c r="V408" s="58">
        <v>56888</v>
      </c>
      <c r="W408" s="58">
        <v>57454</v>
      </c>
      <c r="X408" s="58">
        <v>58028</v>
      </c>
      <c r="Y408" s="58">
        <v>58028</v>
      </c>
      <c r="Z408" s="58">
        <v>58028</v>
      </c>
      <c r="AA408" s="58">
        <v>58528</v>
      </c>
      <c r="AB408" s="58">
        <v>58528</v>
      </c>
      <c r="AC408" s="58">
        <v>58528</v>
      </c>
      <c r="AD408" s="58">
        <v>58528</v>
      </c>
      <c r="AE408" s="58">
        <v>58528</v>
      </c>
      <c r="AF408" s="58">
        <v>58528</v>
      </c>
    </row>
    <row r="409" spans="1:32" s="5" customFormat="1">
      <c r="A409" s="5">
        <v>2</v>
      </c>
      <c r="B409" s="58">
        <v>34862</v>
      </c>
      <c r="C409" s="58">
        <v>35763</v>
      </c>
      <c r="D409" s="58">
        <v>36697</v>
      </c>
      <c r="E409" s="58">
        <v>37598</v>
      </c>
      <c r="F409" s="58">
        <v>38532</v>
      </c>
      <c r="G409" s="58">
        <v>39432</v>
      </c>
      <c r="H409" s="58">
        <v>40366</v>
      </c>
      <c r="I409" s="58">
        <v>41268</v>
      </c>
      <c r="J409" s="58">
        <v>42201</v>
      </c>
      <c r="K409" s="58">
        <v>43103</v>
      </c>
      <c r="L409" s="58">
        <v>44037</v>
      </c>
      <c r="M409" s="58">
        <v>44937</v>
      </c>
      <c r="N409" s="58">
        <v>45871</v>
      </c>
      <c r="O409" s="58">
        <v>46772</v>
      </c>
      <c r="P409" s="58">
        <v>47706</v>
      </c>
      <c r="Q409" s="58">
        <v>48607</v>
      </c>
      <c r="R409" s="58">
        <v>49541</v>
      </c>
      <c r="S409" s="58">
        <v>50441</v>
      </c>
      <c r="T409" s="58">
        <v>50946</v>
      </c>
      <c r="U409" s="58">
        <v>51456</v>
      </c>
      <c r="V409" s="58">
        <v>51970</v>
      </c>
      <c r="W409" s="58">
        <v>52490</v>
      </c>
      <c r="X409" s="58">
        <v>53013</v>
      </c>
      <c r="Y409" s="58">
        <v>53013</v>
      </c>
      <c r="Z409" s="58">
        <v>53013</v>
      </c>
      <c r="AA409" s="58">
        <v>53513</v>
      </c>
      <c r="AB409" s="58">
        <v>53513</v>
      </c>
      <c r="AC409" s="58">
        <v>53513</v>
      </c>
      <c r="AD409" s="58">
        <v>53513</v>
      </c>
      <c r="AE409" s="58">
        <v>53513</v>
      </c>
      <c r="AF409" s="58">
        <v>53513</v>
      </c>
    </row>
    <row r="410" spans="1:32" s="5" customFormat="1">
      <c r="A410" s="5">
        <v>3</v>
      </c>
      <c r="B410" s="58">
        <v>33361</v>
      </c>
      <c r="C410" s="58">
        <v>34094</v>
      </c>
      <c r="D410" s="58">
        <v>35030</v>
      </c>
      <c r="E410" s="58">
        <v>35929</v>
      </c>
      <c r="F410" s="58">
        <v>36864</v>
      </c>
      <c r="G410" s="58">
        <v>37765</v>
      </c>
      <c r="H410" s="58">
        <v>38699</v>
      </c>
      <c r="I410" s="58">
        <v>39599</v>
      </c>
      <c r="J410" s="58">
        <v>40533</v>
      </c>
      <c r="K410" s="58">
        <v>41434</v>
      </c>
      <c r="L410" s="58">
        <v>42368</v>
      </c>
      <c r="M410" s="58">
        <v>43270</v>
      </c>
      <c r="N410" s="58">
        <v>44203</v>
      </c>
      <c r="O410" s="58">
        <v>45104</v>
      </c>
      <c r="P410" s="58">
        <v>46037</v>
      </c>
      <c r="Q410" s="58">
        <v>46939</v>
      </c>
      <c r="R410" s="58">
        <v>47872</v>
      </c>
      <c r="S410" s="58">
        <v>48774</v>
      </c>
      <c r="T410" s="58">
        <v>49260</v>
      </c>
      <c r="U410" s="58">
        <v>49754</v>
      </c>
      <c r="V410" s="58">
        <v>50251</v>
      </c>
      <c r="W410" s="58">
        <v>50755</v>
      </c>
      <c r="X410" s="58">
        <v>51262</v>
      </c>
      <c r="Y410" s="58">
        <v>51262</v>
      </c>
      <c r="Z410" s="58">
        <v>51262</v>
      </c>
      <c r="AA410" s="58">
        <v>51762</v>
      </c>
      <c r="AB410" s="58">
        <v>51762</v>
      </c>
      <c r="AC410" s="58">
        <v>51762</v>
      </c>
      <c r="AD410" s="58">
        <v>51762</v>
      </c>
      <c r="AE410" s="58">
        <v>51762</v>
      </c>
      <c r="AF410" s="58">
        <v>51762</v>
      </c>
    </row>
    <row r="411" spans="1:32" s="12" customFormat="1">
      <c r="A411" s="2"/>
      <c r="B411" s="3" t="s">
        <v>129</v>
      </c>
      <c r="C411" s="3" t="s">
        <v>130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spans="1:32" s="5" customFormat="1">
      <c r="A412" s="5">
        <v>8</v>
      </c>
      <c r="B412" s="59">
        <v>44870</v>
      </c>
      <c r="C412" s="59">
        <v>46205</v>
      </c>
      <c r="D412" s="59">
        <v>47539</v>
      </c>
      <c r="E412" s="59">
        <v>48874</v>
      </c>
      <c r="F412" s="59">
        <v>50208</v>
      </c>
      <c r="G412" s="59">
        <v>51542</v>
      </c>
      <c r="H412" s="59">
        <v>52877</v>
      </c>
      <c r="I412" s="59">
        <v>54211</v>
      </c>
      <c r="J412" s="59">
        <v>55546</v>
      </c>
      <c r="K412" s="59">
        <v>56880</v>
      </c>
      <c r="L412" s="59">
        <v>58215</v>
      </c>
      <c r="M412" s="59">
        <v>59549</v>
      </c>
      <c r="N412" s="59">
        <v>60884</v>
      </c>
      <c r="O412" s="59">
        <v>62218</v>
      </c>
      <c r="P412" s="59">
        <v>63552</v>
      </c>
      <c r="Q412" s="59">
        <v>64887</v>
      </c>
      <c r="R412" s="59">
        <v>66221</v>
      </c>
      <c r="S412" s="59">
        <v>67556</v>
      </c>
      <c r="T412" s="59">
        <v>68233</v>
      </c>
      <c r="U412" s="59">
        <v>68914</v>
      </c>
      <c r="V412" s="59">
        <v>69605</v>
      </c>
      <c r="W412" s="59">
        <v>70298</v>
      </c>
      <c r="X412" s="59">
        <v>71002</v>
      </c>
      <c r="Y412" s="59">
        <v>71002</v>
      </c>
      <c r="Z412" s="59">
        <v>71002</v>
      </c>
      <c r="AA412" s="59">
        <v>71502</v>
      </c>
      <c r="AB412" s="7"/>
      <c r="AC412" s="7"/>
      <c r="AD412" s="7"/>
      <c r="AE412" s="7"/>
      <c r="AF412" s="7"/>
    </row>
    <row r="413" spans="1:32" s="5" customFormat="1">
      <c r="A413" s="5">
        <v>7</v>
      </c>
      <c r="B413" s="59">
        <v>41534</v>
      </c>
      <c r="C413" s="59">
        <v>42535</v>
      </c>
      <c r="D413" s="59">
        <v>43537</v>
      </c>
      <c r="E413" s="59">
        <v>44537</v>
      </c>
      <c r="F413" s="59">
        <v>45538</v>
      </c>
      <c r="G413" s="59">
        <v>46539</v>
      </c>
      <c r="H413" s="59">
        <v>47539</v>
      </c>
      <c r="I413" s="59">
        <v>48540</v>
      </c>
      <c r="J413" s="59">
        <v>49541</v>
      </c>
      <c r="K413" s="59">
        <v>50542</v>
      </c>
      <c r="L413" s="59">
        <v>51542</v>
      </c>
      <c r="M413" s="59">
        <v>52544</v>
      </c>
      <c r="N413" s="59">
        <v>53544</v>
      </c>
      <c r="O413" s="59">
        <v>54544</v>
      </c>
      <c r="P413" s="59">
        <v>55546</v>
      </c>
      <c r="Q413" s="59">
        <v>56546</v>
      </c>
      <c r="R413" s="59">
        <v>57548</v>
      </c>
      <c r="S413" s="59">
        <v>58549</v>
      </c>
      <c r="T413" s="59">
        <v>59135</v>
      </c>
      <c r="U413" s="59">
        <v>59726</v>
      </c>
      <c r="V413" s="59">
        <v>60324</v>
      </c>
      <c r="W413" s="59">
        <v>60927</v>
      </c>
      <c r="X413" s="59">
        <v>61534</v>
      </c>
      <c r="Y413" s="59">
        <v>61534</v>
      </c>
      <c r="Z413" s="59">
        <v>61534</v>
      </c>
      <c r="AA413" s="59">
        <v>62034</v>
      </c>
      <c r="AB413" s="7"/>
      <c r="AC413" s="7"/>
      <c r="AD413" s="7"/>
      <c r="AE413" s="7"/>
      <c r="AF413" s="7"/>
    </row>
    <row r="414" spans="1:32" s="5" customFormat="1">
      <c r="A414" s="5">
        <v>1</v>
      </c>
      <c r="B414" s="59">
        <v>38199</v>
      </c>
      <c r="C414" s="59">
        <v>39199</v>
      </c>
      <c r="D414" s="59">
        <v>40200</v>
      </c>
      <c r="E414" s="59">
        <v>41201</v>
      </c>
      <c r="F414" s="59">
        <v>42201</v>
      </c>
      <c r="G414" s="59">
        <v>43202</v>
      </c>
      <c r="H414" s="59">
        <v>44203</v>
      </c>
      <c r="I414" s="59">
        <v>45203</v>
      </c>
      <c r="J414" s="59">
        <v>46205</v>
      </c>
      <c r="K414" s="59">
        <v>47206</v>
      </c>
      <c r="L414" s="59">
        <v>48206</v>
      </c>
      <c r="M414" s="59">
        <v>49208</v>
      </c>
      <c r="N414" s="59">
        <v>50208</v>
      </c>
      <c r="O414" s="59">
        <v>51208</v>
      </c>
      <c r="P414" s="59">
        <v>52211</v>
      </c>
      <c r="Q414" s="59">
        <v>53211</v>
      </c>
      <c r="R414" s="59">
        <v>54211</v>
      </c>
      <c r="S414" s="59">
        <v>55213</v>
      </c>
      <c r="T414" s="59">
        <v>55766</v>
      </c>
      <c r="U414" s="59">
        <v>56323</v>
      </c>
      <c r="V414" s="59">
        <v>56888</v>
      </c>
      <c r="W414" s="59">
        <v>57454</v>
      </c>
      <c r="X414" s="59">
        <v>58028</v>
      </c>
      <c r="Y414" s="59">
        <v>58028</v>
      </c>
      <c r="Z414" s="59">
        <v>58028</v>
      </c>
      <c r="AA414" s="59">
        <v>58528</v>
      </c>
      <c r="AB414" s="7"/>
      <c r="AC414" s="7"/>
      <c r="AD414" s="7"/>
      <c r="AE414" s="7"/>
      <c r="AF414" s="7"/>
    </row>
    <row r="415" spans="1:32" s="5" customFormat="1">
      <c r="A415" s="5">
        <v>2</v>
      </c>
      <c r="B415" s="59">
        <v>34862</v>
      </c>
      <c r="C415" s="59">
        <v>35763</v>
      </c>
      <c r="D415" s="59">
        <v>36697</v>
      </c>
      <c r="E415" s="59">
        <v>37598</v>
      </c>
      <c r="F415" s="59">
        <v>38532</v>
      </c>
      <c r="G415" s="59">
        <v>39432</v>
      </c>
      <c r="H415" s="59">
        <v>40366</v>
      </c>
      <c r="I415" s="59">
        <v>41268</v>
      </c>
      <c r="J415" s="59">
        <v>42201</v>
      </c>
      <c r="K415" s="59">
        <v>43103</v>
      </c>
      <c r="L415" s="59">
        <v>44037</v>
      </c>
      <c r="M415" s="59">
        <v>44937</v>
      </c>
      <c r="N415" s="59">
        <v>45871</v>
      </c>
      <c r="O415" s="59">
        <v>46772</v>
      </c>
      <c r="P415" s="59">
        <v>47706</v>
      </c>
      <c r="Q415" s="59">
        <v>48607</v>
      </c>
      <c r="R415" s="59">
        <v>49541</v>
      </c>
      <c r="S415" s="59">
        <v>50441</v>
      </c>
      <c r="T415" s="59">
        <v>50946</v>
      </c>
      <c r="U415" s="59">
        <v>51456</v>
      </c>
      <c r="V415" s="59">
        <v>51970</v>
      </c>
      <c r="W415" s="59">
        <v>52490</v>
      </c>
      <c r="X415" s="59">
        <v>53013</v>
      </c>
      <c r="Y415" s="59">
        <v>53013</v>
      </c>
      <c r="Z415" s="59">
        <v>53013</v>
      </c>
      <c r="AA415" s="59">
        <v>53513</v>
      </c>
      <c r="AB415" s="7"/>
      <c r="AC415" s="7"/>
      <c r="AD415" s="7"/>
      <c r="AE415" s="7"/>
      <c r="AF415" s="7"/>
    </row>
    <row r="416" spans="1:32" s="5" customFormat="1">
      <c r="A416" s="5">
        <v>3</v>
      </c>
      <c r="B416" s="59">
        <v>33361</v>
      </c>
      <c r="C416" s="59">
        <v>34094</v>
      </c>
      <c r="D416" s="59">
        <v>35030</v>
      </c>
      <c r="E416" s="59">
        <v>35929</v>
      </c>
      <c r="F416" s="59">
        <v>36864</v>
      </c>
      <c r="G416" s="59">
        <v>37765</v>
      </c>
      <c r="H416" s="59">
        <v>38699</v>
      </c>
      <c r="I416" s="59">
        <v>39599</v>
      </c>
      <c r="J416" s="59">
        <v>40533</v>
      </c>
      <c r="K416" s="59">
        <v>41434</v>
      </c>
      <c r="L416" s="59">
        <v>42368</v>
      </c>
      <c r="M416" s="59">
        <v>43270</v>
      </c>
      <c r="N416" s="59">
        <v>44203</v>
      </c>
      <c r="O416" s="59">
        <v>45104</v>
      </c>
      <c r="P416" s="59">
        <v>46037</v>
      </c>
      <c r="Q416" s="59">
        <v>46939</v>
      </c>
      <c r="R416" s="59">
        <v>47872</v>
      </c>
      <c r="S416" s="59">
        <v>48774</v>
      </c>
      <c r="T416" s="59">
        <v>49260</v>
      </c>
      <c r="U416" s="59">
        <v>49754</v>
      </c>
      <c r="V416" s="59">
        <v>50251</v>
      </c>
      <c r="W416" s="59">
        <v>50755</v>
      </c>
      <c r="X416" s="59">
        <v>51262</v>
      </c>
      <c r="Y416" s="59">
        <v>51262</v>
      </c>
      <c r="Z416" s="59">
        <v>51262</v>
      </c>
      <c r="AA416" s="59">
        <v>51762</v>
      </c>
      <c r="AB416" s="7"/>
      <c r="AC416" s="7"/>
      <c r="AD416" s="7"/>
      <c r="AE416" s="7"/>
      <c r="AF416" s="7"/>
    </row>
    <row r="417" spans="1:32" s="12" customFormat="1">
      <c r="A417" s="2"/>
      <c r="B417" s="3" t="s">
        <v>131</v>
      </c>
      <c r="C417" s="3" t="s">
        <v>132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spans="1:32" s="5" customFormat="1">
      <c r="A418" s="5">
        <v>8</v>
      </c>
      <c r="B418" s="53">
        <v>44933</v>
      </c>
      <c r="C418" s="53">
        <v>46270</v>
      </c>
      <c r="D418" s="53">
        <v>47606</v>
      </c>
      <c r="E418" s="53">
        <v>48943</v>
      </c>
      <c r="F418" s="53">
        <v>50278</v>
      </c>
      <c r="G418" s="53">
        <v>51615</v>
      </c>
      <c r="H418" s="53">
        <v>52952</v>
      </c>
      <c r="I418" s="53">
        <v>54287</v>
      </c>
      <c r="J418" s="53">
        <v>55624</v>
      </c>
      <c r="K418" s="53">
        <v>56960</v>
      </c>
      <c r="L418" s="53">
        <v>58297</v>
      </c>
      <c r="M418" s="53">
        <v>59633</v>
      </c>
      <c r="N418" s="53">
        <v>60969</v>
      </c>
      <c r="O418" s="53">
        <v>62306</v>
      </c>
      <c r="P418" s="53">
        <v>63642</v>
      </c>
      <c r="Q418" s="53">
        <v>64978</v>
      </c>
      <c r="R418" s="53">
        <v>66314</v>
      </c>
      <c r="S418" s="53">
        <v>67650</v>
      </c>
      <c r="T418" s="53">
        <v>68327</v>
      </c>
      <c r="U418" s="53">
        <v>69010</v>
      </c>
      <c r="V418" s="53">
        <v>69701</v>
      </c>
      <c r="W418" s="53">
        <v>70398</v>
      </c>
      <c r="X418" s="53">
        <v>71101</v>
      </c>
      <c r="Y418" s="53">
        <v>71101</v>
      </c>
      <c r="Z418" s="53">
        <v>71101</v>
      </c>
      <c r="AA418" s="53">
        <v>71601</v>
      </c>
      <c r="AB418" s="53">
        <v>71601</v>
      </c>
      <c r="AC418" s="53">
        <v>71601</v>
      </c>
      <c r="AD418" s="53">
        <v>71601</v>
      </c>
      <c r="AE418" s="53">
        <v>71601</v>
      </c>
      <c r="AF418" s="53">
        <v>71601</v>
      </c>
    </row>
    <row r="419" spans="1:32" s="5" customFormat="1">
      <c r="A419" s="5">
        <v>7</v>
      </c>
      <c r="B419" s="60">
        <v>41592</v>
      </c>
      <c r="C419" s="60">
        <v>42595</v>
      </c>
      <c r="D419" s="60">
        <v>43597</v>
      </c>
      <c r="E419" s="60">
        <v>44599</v>
      </c>
      <c r="F419" s="60">
        <v>45601</v>
      </c>
      <c r="G419" s="60">
        <v>46605</v>
      </c>
      <c r="H419" s="60">
        <v>47606</v>
      </c>
      <c r="I419" s="60">
        <v>48608</v>
      </c>
      <c r="J419" s="60">
        <v>49610</v>
      </c>
      <c r="K419" s="60">
        <v>50613</v>
      </c>
      <c r="L419" s="60">
        <v>51615</v>
      </c>
      <c r="M419" s="60">
        <v>52617</v>
      </c>
      <c r="N419" s="60">
        <v>53619</v>
      </c>
      <c r="O419" s="60">
        <v>54621</v>
      </c>
      <c r="P419" s="60">
        <v>55624</v>
      </c>
      <c r="Q419" s="60">
        <v>56627</v>
      </c>
      <c r="R419" s="60">
        <v>57628</v>
      </c>
      <c r="S419" s="60">
        <v>58630</v>
      </c>
      <c r="T419" s="60">
        <v>59217</v>
      </c>
      <c r="U419" s="60">
        <v>59809</v>
      </c>
      <c r="V419" s="60">
        <v>60408</v>
      </c>
      <c r="W419" s="60">
        <v>61011</v>
      </c>
      <c r="X419" s="60">
        <v>61621</v>
      </c>
      <c r="Y419" s="60">
        <v>61621</v>
      </c>
      <c r="Z419" s="60">
        <v>61621</v>
      </c>
      <c r="AA419" s="60">
        <v>62121</v>
      </c>
      <c r="AB419" s="60">
        <v>62121</v>
      </c>
      <c r="AC419" s="60">
        <v>62121</v>
      </c>
      <c r="AD419" s="60">
        <v>62121</v>
      </c>
      <c r="AE419" s="60">
        <v>62121</v>
      </c>
      <c r="AF419" s="60">
        <v>62121</v>
      </c>
    </row>
    <row r="420" spans="1:32" s="5" customFormat="1">
      <c r="A420" s="5">
        <v>1</v>
      </c>
      <c r="B420" s="60">
        <v>38252</v>
      </c>
      <c r="C420" s="60">
        <v>39254</v>
      </c>
      <c r="D420" s="60">
        <v>40256</v>
      </c>
      <c r="E420" s="60">
        <v>41259</v>
      </c>
      <c r="F420" s="60">
        <v>42261</v>
      </c>
      <c r="G420" s="60">
        <v>43263</v>
      </c>
      <c r="H420" s="60">
        <v>44264</v>
      </c>
      <c r="I420" s="60">
        <v>45268</v>
      </c>
      <c r="J420" s="60">
        <v>46270</v>
      </c>
      <c r="K420" s="60">
        <v>47271</v>
      </c>
      <c r="L420" s="60">
        <v>48274</v>
      </c>
      <c r="M420" s="60">
        <v>49277</v>
      </c>
      <c r="N420" s="60">
        <v>50278</v>
      </c>
      <c r="O420" s="60">
        <v>51281</v>
      </c>
      <c r="P420" s="60">
        <v>52283</v>
      </c>
      <c r="Q420" s="60">
        <v>53285</v>
      </c>
      <c r="R420" s="60">
        <v>54287</v>
      </c>
      <c r="S420" s="60">
        <v>55290</v>
      </c>
      <c r="T420" s="60">
        <v>55842</v>
      </c>
      <c r="U420" s="60">
        <v>56402</v>
      </c>
      <c r="V420" s="60">
        <v>56966</v>
      </c>
      <c r="W420" s="60">
        <v>57534</v>
      </c>
      <c r="X420" s="60">
        <v>58110</v>
      </c>
      <c r="Y420" s="60">
        <v>58110</v>
      </c>
      <c r="Z420" s="60">
        <v>58110</v>
      </c>
      <c r="AA420" s="60">
        <v>58610</v>
      </c>
      <c r="AB420" s="60">
        <v>58610</v>
      </c>
      <c r="AC420" s="60">
        <v>58610</v>
      </c>
      <c r="AD420" s="60">
        <v>58610</v>
      </c>
      <c r="AE420" s="60">
        <v>58610</v>
      </c>
      <c r="AF420" s="60">
        <v>58610</v>
      </c>
    </row>
    <row r="421" spans="1:32" s="5" customFormat="1">
      <c r="A421" s="5">
        <v>2</v>
      </c>
      <c r="B421" s="60">
        <v>34911</v>
      </c>
      <c r="C421" s="60">
        <v>35813</v>
      </c>
      <c r="D421" s="60">
        <v>36749</v>
      </c>
      <c r="E421" s="60">
        <v>37650</v>
      </c>
      <c r="F421" s="60">
        <v>38586</v>
      </c>
      <c r="G421" s="60">
        <v>39488</v>
      </c>
      <c r="H421" s="60">
        <v>40423</v>
      </c>
      <c r="I421" s="60">
        <v>41325</v>
      </c>
      <c r="J421" s="60">
        <v>42261</v>
      </c>
      <c r="K421" s="60">
        <v>43163</v>
      </c>
      <c r="L421" s="60">
        <v>44098</v>
      </c>
      <c r="M421" s="60">
        <v>45000</v>
      </c>
      <c r="N421" s="60">
        <v>45936</v>
      </c>
      <c r="O421" s="60">
        <v>46837</v>
      </c>
      <c r="P421" s="60">
        <v>47773</v>
      </c>
      <c r="Q421" s="60">
        <v>48675</v>
      </c>
      <c r="R421" s="60">
        <v>49610</v>
      </c>
      <c r="S421" s="60">
        <v>50512</v>
      </c>
      <c r="T421" s="60">
        <v>51018</v>
      </c>
      <c r="U421" s="60">
        <v>51528</v>
      </c>
      <c r="V421" s="60">
        <v>52043</v>
      </c>
      <c r="W421" s="60">
        <v>52563</v>
      </c>
      <c r="X421" s="60">
        <v>53089</v>
      </c>
      <c r="Y421" s="60">
        <v>53089</v>
      </c>
      <c r="Z421" s="60">
        <v>53089</v>
      </c>
      <c r="AA421" s="60">
        <v>53589</v>
      </c>
      <c r="AB421" s="60">
        <v>53589</v>
      </c>
      <c r="AC421" s="60">
        <v>53589</v>
      </c>
      <c r="AD421" s="60">
        <v>53589</v>
      </c>
      <c r="AE421" s="60">
        <v>53589</v>
      </c>
      <c r="AF421" s="60">
        <v>53589</v>
      </c>
    </row>
    <row r="422" spans="1:32" s="5" customFormat="1">
      <c r="A422" s="5">
        <v>3</v>
      </c>
      <c r="B422" s="60">
        <v>33407</v>
      </c>
      <c r="C422" s="60">
        <v>34143</v>
      </c>
      <c r="D422" s="60">
        <v>35079</v>
      </c>
      <c r="E422" s="60">
        <v>35980</v>
      </c>
      <c r="F422" s="60">
        <v>36915</v>
      </c>
      <c r="G422" s="60">
        <v>37818</v>
      </c>
      <c r="H422" s="60">
        <v>38752</v>
      </c>
      <c r="I422" s="60">
        <v>39655</v>
      </c>
      <c r="J422" s="60">
        <v>40590</v>
      </c>
      <c r="K422" s="60">
        <v>41492</v>
      </c>
      <c r="L422" s="60">
        <v>42427</v>
      </c>
      <c r="M422" s="60">
        <v>43330</v>
      </c>
      <c r="N422" s="60">
        <v>44264</v>
      </c>
      <c r="O422" s="60">
        <v>45166</v>
      </c>
      <c r="P422" s="60">
        <v>46103</v>
      </c>
      <c r="Q422" s="60">
        <v>47005</v>
      </c>
      <c r="R422" s="60">
        <v>47940</v>
      </c>
      <c r="S422" s="60">
        <v>48842</v>
      </c>
      <c r="T422" s="60">
        <v>49330</v>
      </c>
      <c r="U422" s="60">
        <v>49823</v>
      </c>
      <c r="V422" s="60">
        <v>50321</v>
      </c>
      <c r="W422" s="60">
        <v>50825</v>
      </c>
      <c r="X422" s="60">
        <v>51334</v>
      </c>
      <c r="Y422" s="60">
        <v>51334</v>
      </c>
      <c r="Z422" s="60">
        <v>51334</v>
      </c>
      <c r="AA422" s="60">
        <v>51834</v>
      </c>
      <c r="AB422" s="60">
        <v>51834</v>
      </c>
      <c r="AC422" s="60">
        <v>51834</v>
      </c>
      <c r="AD422" s="60">
        <v>51834</v>
      </c>
      <c r="AE422" s="60">
        <v>51834</v>
      </c>
      <c r="AF422" s="60">
        <v>51834</v>
      </c>
    </row>
    <row r="423" spans="1:32" s="12" customFormat="1">
      <c r="A423" s="2"/>
      <c r="B423" s="3" t="s">
        <v>133</v>
      </c>
      <c r="C423" s="3" t="s">
        <v>134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spans="1:32" s="5" customFormat="1">
      <c r="A424" s="5">
        <v>8</v>
      </c>
      <c r="B424" s="7">
        <v>44870</v>
      </c>
      <c r="C424" s="7">
        <v>46205</v>
      </c>
      <c r="D424" s="7">
        <v>47539</v>
      </c>
      <c r="E424" s="7">
        <v>48874</v>
      </c>
      <c r="F424" s="7">
        <v>50208</v>
      </c>
      <c r="G424" s="7">
        <v>51542</v>
      </c>
      <c r="H424" s="7">
        <v>52877</v>
      </c>
      <c r="I424" s="7">
        <v>54211</v>
      </c>
      <c r="J424" s="7">
        <v>55546</v>
      </c>
      <c r="K424" s="7">
        <v>56880</v>
      </c>
      <c r="L424" s="7">
        <v>58215</v>
      </c>
      <c r="M424" s="7">
        <v>59549</v>
      </c>
      <c r="N424" s="7">
        <v>60884</v>
      </c>
      <c r="O424" s="7">
        <v>62218</v>
      </c>
      <c r="P424" s="7">
        <v>63552</v>
      </c>
      <c r="Q424" s="7">
        <v>64887</v>
      </c>
      <c r="R424" s="7">
        <v>66221</v>
      </c>
      <c r="S424" s="7">
        <v>67556</v>
      </c>
      <c r="T424" s="7">
        <v>68232</v>
      </c>
      <c r="U424" s="7">
        <v>68914</v>
      </c>
      <c r="V424" s="7">
        <v>69603</v>
      </c>
      <c r="W424" s="7">
        <v>70300</v>
      </c>
      <c r="X424" s="7">
        <v>71002</v>
      </c>
      <c r="Y424" s="7">
        <v>71002</v>
      </c>
      <c r="Z424" s="7">
        <v>71002</v>
      </c>
      <c r="AA424" s="7">
        <v>71502</v>
      </c>
      <c r="AB424" s="7">
        <v>71502</v>
      </c>
      <c r="AC424" s="7">
        <v>71502</v>
      </c>
      <c r="AD424" s="7">
        <v>71502</v>
      </c>
      <c r="AE424" s="7">
        <v>71502</v>
      </c>
      <c r="AF424" s="7">
        <v>71502</v>
      </c>
    </row>
    <row r="425" spans="1:32" s="5" customFormat="1">
      <c r="A425" s="5">
        <v>7</v>
      </c>
      <c r="B425" s="7">
        <v>41534</v>
      </c>
      <c r="C425" s="7">
        <v>42535</v>
      </c>
      <c r="D425" s="7">
        <v>43537</v>
      </c>
      <c r="E425" s="7">
        <v>44537</v>
      </c>
      <c r="F425" s="7">
        <v>45538</v>
      </c>
      <c r="G425" s="7">
        <v>46539</v>
      </c>
      <c r="H425" s="7">
        <v>47539</v>
      </c>
      <c r="I425" s="7">
        <v>48540</v>
      </c>
      <c r="J425" s="7">
        <v>49541</v>
      </c>
      <c r="K425" s="7">
        <v>50542</v>
      </c>
      <c r="L425" s="7">
        <v>51542</v>
      </c>
      <c r="M425" s="7">
        <v>52544</v>
      </c>
      <c r="N425" s="7">
        <v>53544</v>
      </c>
      <c r="O425" s="7">
        <v>54544</v>
      </c>
      <c r="P425" s="7">
        <v>55546</v>
      </c>
      <c r="Q425" s="7">
        <v>56546</v>
      </c>
      <c r="R425" s="7">
        <v>57548</v>
      </c>
      <c r="S425" s="7">
        <v>58549</v>
      </c>
      <c r="T425" s="7">
        <v>59134</v>
      </c>
      <c r="U425" s="7">
        <v>59725</v>
      </c>
      <c r="V425" s="7">
        <v>60323</v>
      </c>
      <c r="W425" s="7">
        <v>60926</v>
      </c>
      <c r="X425" s="7">
        <v>61534</v>
      </c>
      <c r="Y425" s="7">
        <v>61534</v>
      </c>
      <c r="Z425" s="7">
        <v>61534</v>
      </c>
      <c r="AA425" s="7">
        <v>62034</v>
      </c>
      <c r="AB425" s="7">
        <v>62034</v>
      </c>
      <c r="AC425" s="7">
        <v>62034</v>
      </c>
      <c r="AD425" s="7">
        <v>62034</v>
      </c>
      <c r="AE425" s="7">
        <v>62034</v>
      </c>
      <c r="AF425" s="7">
        <v>62034</v>
      </c>
    </row>
    <row r="426" spans="1:32" s="5" customFormat="1">
      <c r="A426" s="5">
        <v>1</v>
      </c>
      <c r="B426" s="7">
        <v>38199</v>
      </c>
      <c r="C426" s="7">
        <v>39199</v>
      </c>
      <c r="D426" s="7">
        <v>40200</v>
      </c>
      <c r="E426" s="7">
        <v>41201</v>
      </c>
      <c r="F426" s="7">
        <v>42201</v>
      </c>
      <c r="G426" s="7">
        <v>43202</v>
      </c>
      <c r="H426" s="7">
        <v>44203</v>
      </c>
      <c r="I426" s="7">
        <v>45203</v>
      </c>
      <c r="J426" s="7">
        <v>46205</v>
      </c>
      <c r="K426" s="7">
        <v>47206</v>
      </c>
      <c r="L426" s="7">
        <v>48206</v>
      </c>
      <c r="M426" s="7">
        <v>49208</v>
      </c>
      <c r="N426" s="7">
        <v>50208</v>
      </c>
      <c r="O426" s="7">
        <v>51208</v>
      </c>
      <c r="P426" s="7">
        <v>52211</v>
      </c>
      <c r="Q426" s="7">
        <v>53211</v>
      </c>
      <c r="R426" s="7">
        <v>54211</v>
      </c>
      <c r="S426" s="7">
        <v>55213</v>
      </c>
      <c r="T426" s="7">
        <v>55764</v>
      </c>
      <c r="U426" s="7">
        <v>56321</v>
      </c>
      <c r="V426" s="7">
        <v>56885</v>
      </c>
      <c r="W426" s="7">
        <v>57454</v>
      </c>
      <c r="X426" s="7">
        <v>58029</v>
      </c>
      <c r="Y426" s="7">
        <v>58029</v>
      </c>
      <c r="Z426" s="7">
        <v>58029</v>
      </c>
      <c r="AA426" s="7">
        <v>58529</v>
      </c>
      <c r="AB426" s="7">
        <v>58529</v>
      </c>
      <c r="AC426" s="7">
        <v>58529</v>
      </c>
      <c r="AD426" s="7">
        <v>58529</v>
      </c>
      <c r="AE426" s="7">
        <v>58529</v>
      </c>
      <c r="AF426" s="7">
        <v>58529</v>
      </c>
    </row>
    <row r="427" spans="1:32" s="5" customFormat="1">
      <c r="A427" s="5">
        <v>2</v>
      </c>
      <c r="B427" s="7">
        <v>34862</v>
      </c>
      <c r="C427" s="7">
        <v>35763</v>
      </c>
      <c r="D427" s="7">
        <v>36697</v>
      </c>
      <c r="E427" s="7">
        <v>37598</v>
      </c>
      <c r="F427" s="7">
        <v>38532</v>
      </c>
      <c r="G427" s="7">
        <v>39432</v>
      </c>
      <c r="H427" s="7">
        <v>40366</v>
      </c>
      <c r="I427" s="7">
        <v>41268</v>
      </c>
      <c r="J427" s="7">
        <v>42201</v>
      </c>
      <c r="K427" s="7">
        <v>43103</v>
      </c>
      <c r="L427" s="7">
        <v>44037</v>
      </c>
      <c r="M427" s="7">
        <v>44937</v>
      </c>
      <c r="N427" s="7">
        <v>45871</v>
      </c>
      <c r="O427" s="7">
        <v>46772</v>
      </c>
      <c r="P427" s="7">
        <v>47706</v>
      </c>
      <c r="Q427" s="7">
        <v>48607</v>
      </c>
      <c r="R427" s="7">
        <v>49541</v>
      </c>
      <c r="S427" s="7">
        <v>50441</v>
      </c>
      <c r="T427" s="7">
        <v>50946</v>
      </c>
      <c r="U427" s="7">
        <v>51456</v>
      </c>
      <c r="V427" s="7">
        <v>51970</v>
      </c>
      <c r="W427" s="7">
        <v>52490</v>
      </c>
      <c r="X427" s="7">
        <v>53015</v>
      </c>
      <c r="Y427" s="7">
        <v>53015</v>
      </c>
      <c r="Z427" s="7">
        <v>53015</v>
      </c>
      <c r="AA427" s="7">
        <v>53515</v>
      </c>
      <c r="AB427" s="7">
        <v>53515</v>
      </c>
      <c r="AC427" s="7">
        <v>53515</v>
      </c>
      <c r="AD427" s="7">
        <v>53515</v>
      </c>
      <c r="AE427" s="7">
        <v>53515</v>
      </c>
      <c r="AF427" s="7">
        <v>53515</v>
      </c>
    </row>
    <row r="428" spans="1:32" s="5" customFormat="1">
      <c r="A428" s="5">
        <v>3</v>
      </c>
      <c r="B428" s="7">
        <v>33361</v>
      </c>
      <c r="C428" s="7">
        <v>34094</v>
      </c>
      <c r="D428" s="7">
        <v>35030</v>
      </c>
      <c r="E428" s="7">
        <v>35929</v>
      </c>
      <c r="F428" s="7">
        <v>36864</v>
      </c>
      <c r="G428" s="7">
        <v>37765</v>
      </c>
      <c r="H428" s="7">
        <v>38699</v>
      </c>
      <c r="I428" s="7">
        <v>39599</v>
      </c>
      <c r="J428" s="7">
        <v>40533</v>
      </c>
      <c r="K428" s="7">
        <v>41434</v>
      </c>
      <c r="L428" s="7">
        <v>42368</v>
      </c>
      <c r="M428" s="7">
        <v>43270</v>
      </c>
      <c r="N428" s="7">
        <v>44203</v>
      </c>
      <c r="O428" s="7">
        <v>45104</v>
      </c>
      <c r="P428" s="7">
        <v>46037</v>
      </c>
      <c r="Q428" s="7">
        <v>46939</v>
      </c>
      <c r="R428" s="7">
        <v>47872</v>
      </c>
      <c r="S428" s="7">
        <v>48774</v>
      </c>
      <c r="T428" s="7">
        <v>49261</v>
      </c>
      <c r="U428" s="7">
        <v>49754</v>
      </c>
      <c r="V428" s="7">
        <v>50251</v>
      </c>
      <c r="W428" s="7">
        <v>50754</v>
      </c>
      <c r="X428" s="7">
        <v>51261</v>
      </c>
      <c r="Y428" s="7">
        <v>51261</v>
      </c>
      <c r="Z428" s="7">
        <v>51261</v>
      </c>
      <c r="AA428" s="7">
        <v>51761</v>
      </c>
      <c r="AB428" s="7">
        <v>51761</v>
      </c>
      <c r="AC428" s="7">
        <v>51761</v>
      </c>
      <c r="AD428" s="7">
        <v>51761</v>
      </c>
      <c r="AE428" s="7">
        <v>51761</v>
      </c>
      <c r="AF428" s="7">
        <v>51761</v>
      </c>
    </row>
    <row r="429" spans="1:32" s="12" customFormat="1">
      <c r="A429" s="2"/>
      <c r="B429" s="3" t="s">
        <v>135</v>
      </c>
      <c r="C429" s="3" t="s">
        <v>136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 s="5" customFormat="1">
      <c r="A430" s="5">
        <v>8</v>
      </c>
      <c r="B430" s="6">
        <v>44870</v>
      </c>
      <c r="C430" s="6">
        <v>46205</v>
      </c>
      <c r="D430" s="6">
        <v>47539</v>
      </c>
      <c r="E430" s="6">
        <v>48874</v>
      </c>
      <c r="F430" s="6">
        <v>50208</v>
      </c>
      <c r="G430" s="6">
        <v>51542</v>
      </c>
      <c r="H430" s="6">
        <v>52877</v>
      </c>
      <c r="I430" s="6">
        <v>54211</v>
      </c>
      <c r="J430" s="6">
        <v>55546</v>
      </c>
      <c r="K430" s="6">
        <v>56880</v>
      </c>
      <c r="L430" s="6">
        <v>58215</v>
      </c>
      <c r="M430" s="6">
        <v>59549</v>
      </c>
      <c r="N430" s="6">
        <v>60884</v>
      </c>
      <c r="O430" s="6">
        <v>62218</v>
      </c>
      <c r="P430" s="6">
        <v>63552</v>
      </c>
      <c r="Q430" s="6">
        <v>64887</v>
      </c>
      <c r="R430" s="6">
        <v>66221</v>
      </c>
      <c r="S430" s="6">
        <v>67556</v>
      </c>
      <c r="T430" s="6">
        <v>68232</v>
      </c>
      <c r="U430" s="6">
        <v>68914</v>
      </c>
      <c r="V430" s="6">
        <v>69603</v>
      </c>
      <c r="W430" s="6">
        <v>70300</v>
      </c>
      <c r="X430" s="6">
        <v>71002</v>
      </c>
      <c r="Y430" s="6">
        <v>71002</v>
      </c>
      <c r="Z430" s="6">
        <v>71002</v>
      </c>
      <c r="AA430" s="6">
        <v>71502</v>
      </c>
      <c r="AB430" s="6">
        <v>71502</v>
      </c>
      <c r="AC430" s="6">
        <v>71502</v>
      </c>
      <c r="AD430" s="6">
        <v>71502</v>
      </c>
      <c r="AE430" s="6">
        <v>71502</v>
      </c>
      <c r="AF430" s="6">
        <v>71502</v>
      </c>
    </row>
    <row r="431" spans="1:32" s="5" customFormat="1">
      <c r="A431" s="5">
        <v>7</v>
      </c>
      <c r="B431" s="6">
        <v>41534</v>
      </c>
      <c r="C431" s="6">
        <v>42535</v>
      </c>
      <c r="D431" s="6">
        <v>43537</v>
      </c>
      <c r="E431" s="6">
        <v>44537</v>
      </c>
      <c r="F431" s="6">
        <v>45538</v>
      </c>
      <c r="G431" s="6">
        <v>46539</v>
      </c>
      <c r="H431" s="6">
        <v>47539</v>
      </c>
      <c r="I431" s="6">
        <v>48540</v>
      </c>
      <c r="J431" s="6">
        <v>49541</v>
      </c>
      <c r="K431" s="6">
        <v>50542</v>
      </c>
      <c r="L431" s="6">
        <v>51542</v>
      </c>
      <c r="M431" s="6">
        <v>52544</v>
      </c>
      <c r="N431" s="6">
        <v>53544</v>
      </c>
      <c r="O431" s="6">
        <v>54544</v>
      </c>
      <c r="P431" s="6">
        <v>55546</v>
      </c>
      <c r="Q431" s="6">
        <v>56546</v>
      </c>
      <c r="R431" s="6">
        <v>57548</v>
      </c>
      <c r="S431" s="6">
        <v>58549</v>
      </c>
      <c r="T431" s="6">
        <v>59134</v>
      </c>
      <c r="U431" s="6">
        <v>59725</v>
      </c>
      <c r="V431" s="6">
        <v>60323</v>
      </c>
      <c r="W431" s="6">
        <v>60926</v>
      </c>
      <c r="X431" s="6">
        <v>61534</v>
      </c>
      <c r="Y431" s="6">
        <v>61534</v>
      </c>
      <c r="Z431" s="6">
        <v>61534</v>
      </c>
      <c r="AA431" s="6">
        <v>62034</v>
      </c>
      <c r="AB431" s="6">
        <v>62034</v>
      </c>
      <c r="AC431" s="6">
        <v>62034</v>
      </c>
      <c r="AD431" s="6">
        <v>62034</v>
      </c>
      <c r="AE431" s="6">
        <v>62034</v>
      </c>
      <c r="AF431" s="6">
        <v>62034</v>
      </c>
    </row>
    <row r="432" spans="1:32" s="5" customFormat="1">
      <c r="A432" s="5">
        <v>1</v>
      </c>
      <c r="B432" s="6">
        <v>38199</v>
      </c>
      <c r="C432" s="6">
        <v>39199</v>
      </c>
      <c r="D432" s="6">
        <v>40200</v>
      </c>
      <c r="E432" s="6">
        <v>41201</v>
      </c>
      <c r="F432" s="6">
        <v>42201</v>
      </c>
      <c r="G432" s="6">
        <v>43202</v>
      </c>
      <c r="H432" s="6">
        <v>44203</v>
      </c>
      <c r="I432" s="6">
        <v>45203</v>
      </c>
      <c r="J432" s="6">
        <v>46205</v>
      </c>
      <c r="K432" s="6">
        <v>47206</v>
      </c>
      <c r="L432" s="6">
        <v>48206</v>
      </c>
      <c r="M432" s="6">
        <v>49208</v>
      </c>
      <c r="N432" s="6">
        <v>50208</v>
      </c>
      <c r="O432" s="6">
        <v>51208</v>
      </c>
      <c r="P432" s="6">
        <v>52211</v>
      </c>
      <c r="Q432" s="6">
        <v>53211</v>
      </c>
      <c r="R432" s="6">
        <v>54211</v>
      </c>
      <c r="S432" s="6">
        <v>55213</v>
      </c>
      <c r="T432" s="6">
        <v>55764</v>
      </c>
      <c r="U432" s="6">
        <v>56321</v>
      </c>
      <c r="V432" s="6">
        <v>56885</v>
      </c>
      <c r="W432" s="6">
        <v>57454</v>
      </c>
      <c r="X432" s="6">
        <v>58029</v>
      </c>
      <c r="Y432" s="6">
        <v>58029</v>
      </c>
      <c r="Z432" s="6">
        <v>58029</v>
      </c>
      <c r="AA432" s="6">
        <v>58529</v>
      </c>
      <c r="AB432" s="6">
        <v>58529</v>
      </c>
      <c r="AC432" s="6">
        <v>58529</v>
      </c>
      <c r="AD432" s="6">
        <v>58529</v>
      </c>
      <c r="AE432" s="6">
        <v>58529</v>
      </c>
      <c r="AF432" s="6">
        <v>58529</v>
      </c>
    </row>
    <row r="433" spans="1:32" s="5" customFormat="1">
      <c r="A433" s="5">
        <v>2</v>
      </c>
      <c r="B433" s="6">
        <v>34862</v>
      </c>
      <c r="C433" s="6">
        <v>35763</v>
      </c>
      <c r="D433" s="6">
        <v>36697</v>
      </c>
      <c r="E433" s="6">
        <v>37598</v>
      </c>
      <c r="F433" s="6">
        <v>38532</v>
      </c>
      <c r="G433" s="6">
        <v>39432</v>
      </c>
      <c r="H433" s="6">
        <v>40366</v>
      </c>
      <c r="I433" s="6">
        <v>41268</v>
      </c>
      <c r="J433" s="6">
        <v>42201</v>
      </c>
      <c r="K433" s="6">
        <v>43103</v>
      </c>
      <c r="L433" s="6">
        <v>44037</v>
      </c>
      <c r="M433" s="6">
        <v>44937</v>
      </c>
      <c r="N433" s="6">
        <v>45871</v>
      </c>
      <c r="O433" s="6">
        <v>46772</v>
      </c>
      <c r="P433" s="6">
        <v>47706</v>
      </c>
      <c r="Q433" s="6">
        <v>48607</v>
      </c>
      <c r="R433" s="6">
        <v>49541</v>
      </c>
      <c r="S433" s="6">
        <v>50441</v>
      </c>
      <c r="T433" s="6">
        <v>50946</v>
      </c>
      <c r="U433" s="6">
        <v>51456</v>
      </c>
      <c r="V433" s="6">
        <v>51970</v>
      </c>
      <c r="W433" s="6">
        <v>52490</v>
      </c>
      <c r="X433" s="6">
        <v>53015</v>
      </c>
      <c r="Y433" s="6">
        <v>53015</v>
      </c>
      <c r="Z433" s="6">
        <v>53015</v>
      </c>
      <c r="AA433" s="6">
        <v>53515</v>
      </c>
      <c r="AB433" s="6">
        <v>53515</v>
      </c>
      <c r="AC433" s="6">
        <v>53515</v>
      </c>
      <c r="AD433" s="6">
        <v>53515</v>
      </c>
      <c r="AE433" s="6">
        <v>53515</v>
      </c>
      <c r="AF433" s="6">
        <v>53515</v>
      </c>
    </row>
    <row r="434" spans="1:32" s="5" customFormat="1">
      <c r="A434" s="5">
        <v>3</v>
      </c>
      <c r="B434" s="6">
        <v>33361</v>
      </c>
      <c r="C434" s="6">
        <v>34094</v>
      </c>
      <c r="D434" s="6">
        <v>35030</v>
      </c>
      <c r="E434" s="6">
        <v>35929</v>
      </c>
      <c r="F434" s="6">
        <v>36864</v>
      </c>
      <c r="G434" s="6">
        <v>37765</v>
      </c>
      <c r="H434" s="6">
        <v>38699</v>
      </c>
      <c r="I434" s="6">
        <v>39599</v>
      </c>
      <c r="J434" s="6">
        <v>40533</v>
      </c>
      <c r="K434" s="6">
        <v>41434</v>
      </c>
      <c r="L434" s="6">
        <v>42368</v>
      </c>
      <c r="M434" s="6">
        <v>43270</v>
      </c>
      <c r="N434" s="6">
        <v>44203</v>
      </c>
      <c r="O434" s="6">
        <v>45104</v>
      </c>
      <c r="P434" s="6">
        <v>46037</v>
      </c>
      <c r="Q434" s="6">
        <v>46939</v>
      </c>
      <c r="R434" s="6">
        <v>47872</v>
      </c>
      <c r="S434" s="6">
        <v>48774</v>
      </c>
      <c r="T434" s="6">
        <v>49261</v>
      </c>
      <c r="U434" s="6">
        <v>49754</v>
      </c>
      <c r="V434" s="6">
        <v>50251</v>
      </c>
      <c r="W434" s="6">
        <v>50754</v>
      </c>
      <c r="X434" s="6">
        <v>51261</v>
      </c>
      <c r="Y434" s="6">
        <v>51261</v>
      </c>
      <c r="Z434" s="6">
        <v>51261</v>
      </c>
      <c r="AA434" s="6">
        <v>51761</v>
      </c>
      <c r="AB434" s="6">
        <v>51761</v>
      </c>
      <c r="AC434" s="6">
        <v>51761</v>
      </c>
      <c r="AD434" s="6">
        <v>51761</v>
      </c>
      <c r="AE434" s="6">
        <v>51761</v>
      </c>
      <c r="AF434" s="6">
        <v>51761</v>
      </c>
    </row>
    <row r="435" spans="1:32" s="12" customFormat="1">
      <c r="A435" s="2"/>
      <c r="B435" s="3" t="s">
        <v>137</v>
      </c>
      <c r="C435" s="3" t="s">
        <v>138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 s="5" customFormat="1">
      <c r="A436" s="5">
        <v>8</v>
      </c>
      <c r="B436" s="6">
        <v>44869</v>
      </c>
      <c r="C436" s="6">
        <v>46203</v>
      </c>
      <c r="D436" s="6">
        <v>47538</v>
      </c>
      <c r="E436" s="6">
        <v>48873</v>
      </c>
      <c r="F436" s="6">
        <v>50207</v>
      </c>
      <c r="G436" s="6">
        <v>51540</v>
      </c>
      <c r="H436" s="6">
        <v>52876</v>
      </c>
      <c r="I436" s="6">
        <v>54209</v>
      </c>
      <c r="J436" s="6">
        <v>55545</v>
      </c>
      <c r="K436" s="6">
        <v>56878</v>
      </c>
      <c r="L436" s="6">
        <v>58214</v>
      </c>
      <c r="M436" s="6">
        <v>59547</v>
      </c>
      <c r="N436" s="6">
        <v>60882</v>
      </c>
      <c r="O436" s="6">
        <v>62215</v>
      </c>
      <c r="P436" s="6">
        <v>63551</v>
      </c>
      <c r="Q436" s="6">
        <v>64885</v>
      </c>
      <c r="R436" s="6">
        <v>66219</v>
      </c>
      <c r="S436" s="6">
        <v>67555</v>
      </c>
      <c r="T436" s="6">
        <v>68230</v>
      </c>
      <c r="U436" s="6">
        <v>68913</v>
      </c>
      <c r="V436" s="6">
        <v>69603</v>
      </c>
      <c r="W436" s="6">
        <v>70299</v>
      </c>
      <c r="X436" s="6">
        <v>71001</v>
      </c>
      <c r="Y436" s="6">
        <v>71001</v>
      </c>
      <c r="Z436" s="6">
        <v>71001</v>
      </c>
      <c r="AA436" s="6">
        <v>71511</v>
      </c>
      <c r="AB436" s="6">
        <v>71511</v>
      </c>
      <c r="AC436" s="6">
        <v>71511</v>
      </c>
      <c r="AD436" s="6">
        <v>71511</v>
      </c>
      <c r="AE436" s="6">
        <v>71511</v>
      </c>
      <c r="AF436" s="6">
        <v>71511</v>
      </c>
    </row>
    <row r="437" spans="1:32" s="5" customFormat="1">
      <c r="A437" s="5">
        <v>7</v>
      </c>
      <c r="B437" s="6">
        <v>41533</v>
      </c>
      <c r="C437" s="6">
        <v>42534</v>
      </c>
      <c r="D437" s="6">
        <v>43534</v>
      </c>
      <c r="E437" s="6">
        <v>44536</v>
      </c>
      <c r="F437" s="6">
        <v>45537</v>
      </c>
      <c r="G437" s="6">
        <v>46537</v>
      </c>
      <c r="H437" s="6">
        <v>47538</v>
      </c>
      <c r="I437" s="6">
        <v>48539</v>
      </c>
      <c r="J437" s="6">
        <v>49539</v>
      </c>
      <c r="K437" s="6">
        <v>50539</v>
      </c>
      <c r="L437" s="6">
        <v>51540</v>
      </c>
      <c r="M437" s="6">
        <v>52542</v>
      </c>
      <c r="N437" s="6">
        <v>53542</v>
      </c>
      <c r="O437" s="6">
        <v>54543</v>
      </c>
      <c r="P437" s="6">
        <v>55545</v>
      </c>
      <c r="Q437" s="6">
        <v>56545</v>
      </c>
      <c r="R437" s="6">
        <v>57545</v>
      </c>
      <c r="S437" s="6">
        <v>58546</v>
      </c>
      <c r="T437" s="6">
        <v>59132</v>
      </c>
      <c r="U437" s="6">
        <v>59723</v>
      </c>
      <c r="V437" s="6">
        <v>60320</v>
      </c>
      <c r="W437" s="6">
        <v>60923</v>
      </c>
      <c r="X437" s="6">
        <v>61532</v>
      </c>
      <c r="Y437" s="6">
        <v>61532</v>
      </c>
      <c r="Z437" s="6">
        <v>61532</v>
      </c>
      <c r="AA437" s="6">
        <v>62042</v>
      </c>
      <c r="AB437" s="6">
        <v>62042</v>
      </c>
      <c r="AC437" s="6">
        <v>62042</v>
      </c>
      <c r="AD437" s="6">
        <v>62042</v>
      </c>
      <c r="AE437" s="6">
        <v>62042</v>
      </c>
      <c r="AF437" s="6">
        <v>62042</v>
      </c>
    </row>
    <row r="438" spans="1:32" s="5" customFormat="1">
      <c r="A438" s="5">
        <v>1</v>
      </c>
      <c r="B438" s="6">
        <v>38196</v>
      </c>
      <c r="C438" s="6">
        <v>39197</v>
      </c>
      <c r="D438" s="6">
        <v>40199</v>
      </c>
      <c r="E438" s="6">
        <v>41199</v>
      </c>
      <c r="F438" s="6">
        <v>42200</v>
      </c>
      <c r="G438" s="6">
        <v>43202</v>
      </c>
      <c r="H438" s="6">
        <v>44201</v>
      </c>
      <c r="I438" s="6">
        <v>45202</v>
      </c>
      <c r="J438" s="6">
        <v>46203</v>
      </c>
      <c r="K438" s="6">
        <v>47204</v>
      </c>
      <c r="L438" s="6">
        <v>48205</v>
      </c>
      <c r="M438" s="6">
        <v>49206</v>
      </c>
      <c r="N438" s="6">
        <v>50207</v>
      </c>
      <c r="O438" s="6">
        <v>51208</v>
      </c>
      <c r="P438" s="6">
        <v>52208</v>
      </c>
      <c r="Q438" s="6">
        <v>53209</v>
      </c>
      <c r="R438" s="6">
        <v>54209</v>
      </c>
      <c r="S438" s="6">
        <v>55211</v>
      </c>
      <c r="T438" s="6">
        <v>55763</v>
      </c>
      <c r="U438" s="6">
        <v>56320</v>
      </c>
      <c r="V438" s="6">
        <v>56883</v>
      </c>
      <c r="W438" s="6">
        <v>57452</v>
      </c>
      <c r="X438" s="6">
        <v>58027</v>
      </c>
      <c r="Y438" s="6">
        <v>58027</v>
      </c>
      <c r="Z438" s="6">
        <v>58027</v>
      </c>
      <c r="AA438" s="6">
        <v>58537</v>
      </c>
      <c r="AB438" s="6">
        <v>58537</v>
      </c>
      <c r="AC438" s="6">
        <v>58537</v>
      </c>
      <c r="AD438" s="6">
        <v>58537</v>
      </c>
      <c r="AE438" s="6">
        <v>58537</v>
      </c>
      <c r="AF438" s="6">
        <v>58537</v>
      </c>
    </row>
    <row r="439" spans="1:32" s="5" customFormat="1">
      <c r="A439" s="5">
        <v>2</v>
      </c>
      <c r="B439" s="6">
        <v>34861</v>
      </c>
      <c r="C439" s="6">
        <v>35763</v>
      </c>
      <c r="D439" s="6">
        <v>36696</v>
      </c>
      <c r="E439" s="6">
        <v>37597</v>
      </c>
      <c r="F439" s="6">
        <v>38531</v>
      </c>
      <c r="G439" s="6">
        <v>39432</v>
      </c>
      <c r="H439" s="6">
        <v>40367</v>
      </c>
      <c r="I439" s="6">
        <v>41266</v>
      </c>
      <c r="J439" s="6">
        <v>42200</v>
      </c>
      <c r="K439" s="6">
        <v>43101</v>
      </c>
      <c r="L439" s="6">
        <v>44036</v>
      </c>
      <c r="M439" s="6">
        <v>44936</v>
      </c>
      <c r="N439" s="6">
        <v>45871</v>
      </c>
      <c r="O439" s="6">
        <v>46771</v>
      </c>
      <c r="P439" s="6">
        <v>47705</v>
      </c>
      <c r="Q439" s="6">
        <v>48605</v>
      </c>
      <c r="R439" s="6">
        <v>49539</v>
      </c>
      <c r="S439" s="6">
        <v>50439</v>
      </c>
      <c r="T439" s="6">
        <v>50944</v>
      </c>
      <c r="U439" s="6">
        <v>51453</v>
      </c>
      <c r="V439" s="6">
        <v>51967</v>
      </c>
      <c r="W439" s="6">
        <v>52488</v>
      </c>
      <c r="X439" s="6">
        <v>53013</v>
      </c>
      <c r="Y439" s="6">
        <v>53013</v>
      </c>
      <c r="Z439" s="6">
        <v>53013</v>
      </c>
      <c r="AA439" s="6">
        <v>53523</v>
      </c>
      <c r="AB439" s="6">
        <v>53523</v>
      </c>
      <c r="AC439" s="6">
        <v>53523</v>
      </c>
      <c r="AD439" s="6">
        <v>53523</v>
      </c>
      <c r="AE439" s="6">
        <v>53523</v>
      </c>
      <c r="AF439" s="6">
        <v>53523</v>
      </c>
    </row>
    <row r="440" spans="1:32" s="5" customFormat="1">
      <c r="A440" s="5">
        <v>3</v>
      </c>
      <c r="B440" s="6">
        <v>33361</v>
      </c>
      <c r="C440" s="6">
        <v>34094</v>
      </c>
      <c r="D440" s="6">
        <v>35028</v>
      </c>
      <c r="E440" s="6">
        <v>35928</v>
      </c>
      <c r="F440" s="6">
        <v>36863</v>
      </c>
      <c r="G440" s="6">
        <v>37763</v>
      </c>
      <c r="H440" s="6">
        <v>38698</v>
      </c>
      <c r="I440" s="6">
        <v>39598</v>
      </c>
      <c r="J440" s="6">
        <v>40533</v>
      </c>
      <c r="K440" s="6">
        <v>41433</v>
      </c>
      <c r="L440" s="6">
        <v>42366</v>
      </c>
      <c r="M440" s="6">
        <v>43268</v>
      </c>
      <c r="N440" s="6">
        <v>44201</v>
      </c>
      <c r="O440" s="6">
        <v>45103</v>
      </c>
      <c r="P440" s="6">
        <v>46036</v>
      </c>
      <c r="Q440" s="6">
        <v>46938</v>
      </c>
      <c r="R440" s="6">
        <v>47871</v>
      </c>
      <c r="S440" s="6">
        <v>48774</v>
      </c>
      <c r="T440" s="6">
        <v>49261</v>
      </c>
      <c r="U440" s="6">
        <v>49753</v>
      </c>
      <c r="V440" s="6">
        <v>50250</v>
      </c>
      <c r="W440" s="6">
        <v>50754</v>
      </c>
      <c r="X440" s="6">
        <v>51260</v>
      </c>
      <c r="Y440" s="6">
        <v>51260</v>
      </c>
      <c r="Z440" s="6">
        <v>51260</v>
      </c>
      <c r="AA440" s="6">
        <v>51770</v>
      </c>
      <c r="AB440" s="6">
        <v>51770</v>
      </c>
      <c r="AC440" s="6">
        <v>51770</v>
      </c>
      <c r="AD440" s="6">
        <v>51770</v>
      </c>
      <c r="AE440" s="6">
        <v>51770</v>
      </c>
      <c r="AF440" s="6">
        <v>51770</v>
      </c>
    </row>
    <row r="441" spans="1:32" s="12" customFormat="1">
      <c r="A441" s="2"/>
      <c r="B441" s="3" t="s">
        <v>139</v>
      </c>
      <c r="C441" s="3" t="s">
        <v>140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 s="5" customFormat="1">
      <c r="A442" s="5">
        <v>8</v>
      </c>
      <c r="B442" s="6">
        <v>44869</v>
      </c>
      <c r="C442" s="6">
        <v>46204</v>
      </c>
      <c r="D442" s="6">
        <v>47538</v>
      </c>
      <c r="E442" s="6">
        <v>48872</v>
      </c>
      <c r="F442" s="6">
        <v>50207</v>
      </c>
      <c r="G442" s="6">
        <v>51541</v>
      </c>
      <c r="H442" s="6">
        <v>52876</v>
      </c>
      <c r="I442" s="6">
        <v>54210</v>
      </c>
      <c r="J442" s="6">
        <v>55544</v>
      </c>
      <c r="K442" s="6">
        <v>56879</v>
      </c>
      <c r="L442" s="6">
        <v>58213</v>
      </c>
      <c r="M442" s="6">
        <v>59548</v>
      </c>
      <c r="N442" s="6">
        <v>60882</v>
      </c>
      <c r="O442" s="6">
        <v>62216</v>
      </c>
      <c r="P442" s="6">
        <v>63551</v>
      </c>
      <c r="Q442" s="6">
        <v>64885</v>
      </c>
      <c r="R442" s="6">
        <v>66220</v>
      </c>
      <c r="S442" s="6">
        <v>67554</v>
      </c>
      <c r="T442" s="6">
        <v>68230</v>
      </c>
      <c r="U442" s="6">
        <v>68912</v>
      </c>
      <c r="V442" s="6">
        <v>69601</v>
      </c>
      <c r="W442" s="6">
        <v>70297</v>
      </c>
      <c r="X442" s="6">
        <v>71000</v>
      </c>
      <c r="Y442" s="6">
        <v>71000</v>
      </c>
      <c r="Z442" s="6">
        <v>71000</v>
      </c>
      <c r="AA442" s="6">
        <v>71510</v>
      </c>
      <c r="AB442" s="7"/>
      <c r="AC442" s="7"/>
      <c r="AD442" s="7"/>
      <c r="AE442" s="7"/>
      <c r="AF442" s="7"/>
    </row>
    <row r="443" spans="1:32" s="5" customFormat="1">
      <c r="A443" s="5">
        <v>7</v>
      </c>
      <c r="B443" s="6">
        <v>41533</v>
      </c>
      <c r="C443" s="6">
        <v>42534</v>
      </c>
      <c r="D443" s="6">
        <v>43535</v>
      </c>
      <c r="E443" s="6">
        <v>44536</v>
      </c>
      <c r="F443" s="6">
        <v>45536</v>
      </c>
      <c r="G443" s="6">
        <v>46537</v>
      </c>
      <c r="H443" s="6">
        <v>47538</v>
      </c>
      <c r="I443" s="6">
        <v>48539</v>
      </c>
      <c r="J443" s="6">
        <v>49540</v>
      </c>
      <c r="K443" s="6">
        <v>50540</v>
      </c>
      <c r="L443" s="6">
        <v>51541</v>
      </c>
      <c r="M443" s="6">
        <v>52542</v>
      </c>
      <c r="N443" s="6">
        <v>53543</v>
      </c>
      <c r="O443" s="6">
        <v>54544</v>
      </c>
      <c r="P443" s="6">
        <v>55544</v>
      </c>
      <c r="Q443" s="6">
        <v>56545</v>
      </c>
      <c r="R443" s="6">
        <v>57546</v>
      </c>
      <c r="S443" s="6">
        <v>58547</v>
      </c>
      <c r="T443" s="6">
        <v>59132</v>
      </c>
      <c r="U443" s="6">
        <v>59723</v>
      </c>
      <c r="V443" s="6">
        <v>60321</v>
      </c>
      <c r="W443" s="6">
        <v>60924</v>
      </c>
      <c r="X443" s="6">
        <v>61533</v>
      </c>
      <c r="Y443" s="6">
        <v>61533</v>
      </c>
      <c r="Z443" s="6">
        <v>61533</v>
      </c>
      <c r="AA443" s="6">
        <v>62043</v>
      </c>
      <c r="AB443" s="7"/>
      <c r="AC443" s="7"/>
      <c r="AD443" s="7"/>
      <c r="AE443" s="7"/>
      <c r="AF443" s="7"/>
    </row>
    <row r="444" spans="1:32" s="5" customFormat="1">
      <c r="A444" s="5">
        <v>1</v>
      </c>
      <c r="B444" s="6">
        <v>38197</v>
      </c>
      <c r="C444" s="6">
        <v>39198</v>
      </c>
      <c r="D444" s="6">
        <v>40199</v>
      </c>
      <c r="E444" s="6">
        <v>41200</v>
      </c>
      <c r="F444" s="6">
        <v>42200</v>
      </c>
      <c r="G444" s="6">
        <v>43201</v>
      </c>
      <c r="H444" s="6">
        <v>44202</v>
      </c>
      <c r="I444" s="6">
        <v>45203</v>
      </c>
      <c r="J444" s="6">
        <v>46204</v>
      </c>
      <c r="K444" s="6">
        <v>47204</v>
      </c>
      <c r="L444" s="6">
        <v>48205</v>
      </c>
      <c r="M444" s="6">
        <v>49206</v>
      </c>
      <c r="N444" s="6">
        <v>50207</v>
      </c>
      <c r="O444" s="6">
        <v>51208</v>
      </c>
      <c r="P444" s="6">
        <v>52208</v>
      </c>
      <c r="Q444" s="6">
        <v>53209</v>
      </c>
      <c r="R444" s="6">
        <v>54210</v>
      </c>
      <c r="S444" s="6">
        <v>55211</v>
      </c>
      <c r="T444" s="6">
        <v>55763</v>
      </c>
      <c r="U444" s="6">
        <v>56321</v>
      </c>
      <c r="V444" s="6">
        <v>56884</v>
      </c>
      <c r="W444" s="6">
        <v>57453</v>
      </c>
      <c r="X444" s="6">
        <v>58027</v>
      </c>
      <c r="Y444" s="6">
        <v>58027</v>
      </c>
      <c r="Z444" s="6">
        <v>58027</v>
      </c>
      <c r="AA444" s="6">
        <v>58537</v>
      </c>
      <c r="AB444" s="7"/>
      <c r="AC444" s="7"/>
      <c r="AD444" s="7"/>
      <c r="AE444" s="7"/>
      <c r="AF444" s="7"/>
    </row>
    <row r="445" spans="1:32" s="5" customFormat="1">
      <c r="A445" s="5">
        <v>2</v>
      </c>
      <c r="B445" s="61">
        <v>34861</v>
      </c>
      <c r="C445" s="61">
        <v>35762</v>
      </c>
      <c r="D445" s="6">
        <v>36696</v>
      </c>
      <c r="E445" s="6">
        <v>37597</v>
      </c>
      <c r="F445" s="6">
        <v>38531</v>
      </c>
      <c r="G445" s="6">
        <v>39432</v>
      </c>
      <c r="H445" s="6">
        <v>40366</v>
      </c>
      <c r="I445" s="6">
        <v>41266</v>
      </c>
      <c r="J445" s="6">
        <v>42200</v>
      </c>
      <c r="K445" s="6">
        <v>43101</v>
      </c>
      <c r="L445" s="6">
        <v>44035</v>
      </c>
      <c r="M445" s="6">
        <v>44936</v>
      </c>
      <c r="N445" s="6">
        <v>45870</v>
      </c>
      <c r="O445" s="6">
        <v>46771</v>
      </c>
      <c r="P445" s="6">
        <v>47705</v>
      </c>
      <c r="Q445" s="6">
        <v>48606</v>
      </c>
      <c r="R445" s="6">
        <v>49540</v>
      </c>
      <c r="S445" s="6">
        <v>50440</v>
      </c>
      <c r="T445" s="6">
        <v>50945</v>
      </c>
      <c r="U445" s="6">
        <v>51454</v>
      </c>
      <c r="V445" s="6">
        <v>51969</v>
      </c>
      <c r="W445" s="6">
        <v>52488</v>
      </c>
      <c r="X445" s="6">
        <v>53013</v>
      </c>
      <c r="Y445" s="6">
        <v>53013</v>
      </c>
      <c r="Z445" s="6">
        <v>53013</v>
      </c>
      <c r="AA445" s="6">
        <v>53523</v>
      </c>
      <c r="AB445" s="7"/>
      <c r="AC445" s="7"/>
      <c r="AD445" s="7"/>
      <c r="AE445" s="7"/>
      <c r="AF445" s="7"/>
    </row>
    <row r="446" spans="1:32" s="5" customFormat="1">
      <c r="A446" s="5">
        <v>3</v>
      </c>
      <c r="B446" s="6">
        <v>33360</v>
      </c>
      <c r="C446" s="6">
        <v>34094</v>
      </c>
      <c r="D446" s="6">
        <v>35028</v>
      </c>
      <c r="E446" s="6">
        <v>35929</v>
      </c>
      <c r="F446" s="6">
        <v>36863</v>
      </c>
      <c r="G446" s="6">
        <v>37764</v>
      </c>
      <c r="H446" s="6">
        <v>38698</v>
      </c>
      <c r="I446" s="6">
        <v>39598</v>
      </c>
      <c r="J446" s="6">
        <v>40532</v>
      </c>
      <c r="K446" s="6">
        <v>41433</v>
      </c>
      <c r="L446" s="6">
        <v>42367</v>
      </c>
      <c r="M446" s="6">
        <v>43268</v>
      </c>
      <c r="N446" s="6">
        <v>44202</v>
      </c>
      <c r="O446" s="6">
        <v>45103</v>
      </c>
      <c r="P446" s="6">
        <v>46037</v>
      </c>
      <c r="Q446" s="6">
        <v>46938</v>
      </c>
      <c r="R446" s="6">
        <v>47872</v>
      </c>
      <c r="S446" s="6">
        <v>48772</v>
      </c>
      <c r="T446" s="6">
        <v>49260</v>
      </c>
      <c r="U446" s="6">
        <v>49752</v>
      </c>
      <c r="V446" s="6">
        <v>50250</v>
      </c>
      <c r="W446" s="6">
        <v>50753</v>
      </c>
      <c r="X446" s="6">
        <v>51260</v>
      </c>
      <c r="Y446" s="6">
        <v>51260</v>
      </c>
      <c r="Z446" s="6">
        <v>51260</v>
      </c>
      <c r="AA446" s="6">
        <v>51770</v>
      </c>
      <c r="AB446" s="7"/>
      <c r="AC446" s="7"/>
      <c r="AD446" s="7"/>
      <c r="AE446" s="7"/>
      <c r="AF446" s="7"/>
    </row>
    <row r="447" spans="1:32" s="12" customFormat="1">
      <c r="A447" s="2"/>
      <c r="B447" s="3">
        <v>4300</v>
      </c>
      <c r="C447" s="3" t="s">
        <v>155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 s="5" customFormat="1">
      <c r="A448" s="5">
        <v>8</v>
      </c>
      <c r="B448" s="6">
        <v>41693</v>
      </c>
      <c r="C448" s="6">
        <v>42935</v>
      </c>
      <c r="D448" s="6">
        <v>44174</v>
      </c>
      <c r="E448" s="6">
        <v>45414</v>
      </c>
      <c r="F448" s="6">
        <v>46654</v>
      </c>
      <c r="G448" s="6">
        <v>47893</v>
      </c>
      <c r="H448" s="6">
        <v>49134</v>
      </c>
      <c r="I448" s="6">
        <v>50373</v>
      </c>
      <c r="J448" s="6">
        <v>51614</v>
      </c>
      <c r="K448" s="6">
        <v>52853</v>
      </c>
      <c r="L448" s="6">
        <v>54094</v>
      </c>
      <c r="M448" s="6">
        <v>55333</v>
      </c>
      <c r="N448" s="6">
        <v>56574</v>
      </c>
      <c r="O448" s="6">
        <v>57813</v>
      </c>
      <c r="P448" s="6">
        <v>59053</v>
      </c>
      <c r="Q448" s="6">
        <v>60293</v>
      </c>
      <c r="R448" s="6">
        <v>61533</v>
      </c>
      <c r="S448" s="6">
        <v>62773</v>
      </c>
      <c r="T448" s="6">
        <v>63402</v>
      </c>
      <c r="U448" s="6">
        <v>64035</v>
      </c>
      <c r="V448" s="6">
        <v>64676</v>
      </c>
      <c r="W448" s="6">
        <v>65323</v>
      </c>
      <c r="X448" s="6">
        <v>65976</v>
      </c>
      <c r="Y448" s="6">
        <v>65976</v>
      </c>
      <c r="Z448" s="6">
        <v>65976</v>
      </c>
      <c r="AA448" s="6">
        <v>65976</v>
      </c>
      <c r="AB448" s="6">
        <v>65976</v>
      </c>
      <c r="AC448" s="6">
        <v>65976</v>
      </c>
      <c r="AD448" s="6">
        <v>65976</v>
      </c>
      <c r="AE448" s="6">
        <v>65976</v>
      </c>
      <c r="AF448" s="6">
        <v>65976</v>
      </c>
    </row>
    <row r="449" spans="1:32" s="5" customFormat="1">
      <c r="A449" s="5">
        <v>7</v>
      </c>
      <c r="B449" s="6">
        <v>38594</v>
      </c>
      <c r="C449" s="6">
        <v>39524</v>
      </c>
      <c r="D449" s="6">
        <v>40454</v>
      </c>
      <c r="E449" s="6">
        <v>41384</v>
      </c>
      <c r="F449" s="6">
        <v>42314</v>
      </c>
      <c r="G449" s="6">
        <v>43244</v>
      </c>
      <c r="H449" s="6">
        <v>44174</v>
      </c>
      <c r="I449" s="6">
        <v>45104</v>
      </c>
      <c r="J449" s="6">
        <v>46034</v>
      </c>
      <c r="K449" s="6">
        <v>46963</v>
      </c>
      <c r="L449" s="6">
        <v>47893</v>
      </c>
      <c r="M449" s="6">
        <v>48824</v>
      </c>
      <c r="N449" s="6">
        <v>49753</v>
      </c>
      <c r="O449" s="6">
        <v>50682</v>
      </c>
      <c r="P449" s="6">
        <v>51614</v>
      </c>
      <c r="Q449" s="6">
        <v>52543</v>
      </c>
      <c r="R449" s="6">
        <v>53473</v>
      </c>
      <c r="S449" s="6">
        <v>54404</v>
      </c>
      <c r="T449" s="6">
        <v>54948</v>
      </c>
      <c r="U449" s="6">
        <v>55498</v>
      </c>
      <c r="V449" s="6">
        <v>56053</v>
      </c>
      <c r="W449" s="6">
        <v>56613</v>
      </c>
      <c r="X449" s="6">
        <v>57178</v>
      </c>
      <c r="Y449" s="6">
        <v>57178</v>
      </c>
      <c r="Z449" s="6">
        <v>57178</v>
      </c>
      <c r="AA449" s="6">
        <v>57178</v>
      </c>
      <c r="AB449" s="6">
        <v>57178</v>
      </c>
      <c r="AC449" s="6">
        <v>57178</v>
      </c>
      <c r="AD449" s="6">
        <v>57178</v>
      </c>
      <c r="AE449" s="6">
        <v>57178</v>
      </c>
      <c r="AF449" s="6">
        <v>57178</v>
      </c>
    </row>
    <row r="450" spans="1:32" s="5" customFormat="1">
      <c r="A450" s="5">
        <v>1</v>
      </c>
      <c r="B450" s="6">
        <v>35494</v>
      </c>
      <c r="C450" s="6">
        <v>36423</v>
      </c>
      <c r="D450" s="6">
        <v>37354</v>
      </c>
      <c r="E450" s="6">
        <v>38284</v>
      </c>
      <c r="F450" s="6">
        <v>39213</v>
      </c>
      <c r="G450" s="6">
        <v>40144</v>
      </c>
      <c r="H450" s="6">
        <v>41074</v>
      </c>
      <c r="I450" s="6">
        <v>42003</v>
      </c>
      <c r="J450" s="6">
        <v>42935</v>
      </c>
      <c r="K450" s="6">
        <v>43864</v>
      </c>
      <c r="L450" s="6">
        <v>44793</v>
      </c>
      <c r="M450" s="6">
        <v>45724</v>
      </c>
      <c r="N450" s="6">
        <v>46654</v>
      </c>
      <c r="O450" s="6">
        <v>47583</v>
      </c>
      <c r="P450" s="6">
        <v>48514</v>
      </c>
      <c r="Q450" s="6">
        <v>49443</v>
      </c>
      <c r="R450" s="6">
        <v>50373</v>
      </c>
      <c r="S450" s="6">
        <v>51304</v>
      </c>
      <c r="T450" s="6">
        <v>51816</v>
      </c>
      <c r="U450" s="6">
        <v>52334</v>
      </c>
      <c r="V450" s="6">
        <v>52858</v>
      </c>
      <c r="W450" s="6">
        <v>53386</v>
      </c>
      <c r="X450" s="6">
        <v>53921</v>
      </c>
      <c r="Y450" s="6">
        <v>53921</v>
      </c>
      <c r="Z450" s="6">
        <v>53921</v>
      </c>
      <c r="AA450" s="6">
        <v>53921</v>
      </c>
      <c r="AB450" s="6">
        <v>53921</v>
      </c>
      <c r="AC450" s="6">
        <v>53921</v>
      </c>
      <c r="AD450" s="6">
        <v>53921</v>
      </c>
      <c r="AE450" s="6">
        <v>53921</v>
      </c>
      <c r="AF450" s="6">
        <v>53921</v>
      </c>
    </row>
    <row r="451" spans="1:32" s="5" customFormat="1">
      <c r="A451" s="5">
        <v>2</v>
      </c>
      <c r="B451" s="6">
        <v>32394</v>
      </c>
      <c r="C451" s="6">
        <v>33231</v>
      </c>
      <c r="D451" s="6">
        <v>34099</v>
      </c>
      <c r="E451" s="6">
        <v>34937</v>
      </c>
      <c r="F451" s="6">
        <v>35804</v>
      </c>
      <c r="G451" s="6">
        <v>36641</v>
      </c>
      <c r="H451" s="6">
        <v>37508</v>
      </c>
      <c r="I451" s="6">
        <v>38346</v>
      </c>
      <c r="J451" s="6">
        <v>39213</v>
      </c>
      <c r="K451" s="6">
        <v>40051</v>
      </c>
      <c r="L451" s="6">
        <v>40920</v>
      </c>
      <c r="M451" s="6">
        <v>41755</v>
      </c>
      <c r="N451" s="6">
        <v>42624</v>
      </c>
      <c r="O451" s="6">
        <v>43461</v>
      </c>
      <c r="P451" s="6">
        <v>44329</v>
      </c>
      <c r="Q451" s="6">
        <v>45166</v>
      </c>
      <c r="R451" s="6">
        <v>46034</v>
      </c>
      <c r="S451" s="6">
        <v>46870</v>
      </c>
      <c r="T451" s="6">
        <v>47339</v>
      </c>
      <c r="U451" s="6">
        <v>47813</v>
      </c>
      <c r="V451" s="6">
        <v>48291</v>
      </c>
      <c r="W451" s="6">
        <v>48774</v>
      </c>
      <c r="X451" s="6">
        <v>49262</v>
      </c>
      <c r="Y451" s="6">
        <v>49262</v>
      </c>
      <c r="Z451" s="6">
        <v>49262</v>
      </c>
      <c r="AA451" s="6">
        <v>49262</v>
      </c>
      <c r="AB451" s="6">
        <v>49262</v>
      </c>
      <c r="AC451" s="6">
        <v>49262</v>
      </c>
      <c r="AD451" s="6">
        <v>49262</v>
      </c>
      <c r="AE451" s="6">
        <v>49262</v>
      </c>
      <c r="AF451" s="6">
        <v>49262</v>
      </c>
    </row>
    <row r="452" spans="1:32" s="5" customFormat="1">
      <c r="A452" s="5">
        <v>3</v>
      </c>
      <c r="B452" s="6">
        <v>30999</v>
      </c>
      <c r="C452" s="6">
        <v>31681</v>
      </c>
      <c r="D452" s="6">
        <v>32549</v>
      </c>
      <c r="E452" s="6">
        <v>33386</v>
      </c>
      <c r="F452" s="6">
        <v>34254</v>
      </c>
      <c r="G452" s="6">
        <v>35091</v>
      </c>
      <c r="H452" s="6">
        <v>35959</v>
      </c>
      <c r="I452" s="6">
        <v>36795</v>
      </c>
      <c r="J452" s="6">
        <v>37664</v>
      </c>
      <c r="K452" s="6">
        <v>38500</v>
      </c>
      <c r="L452" s="6">
        <v>39369</v>
      </c>
      <c r="M452" s="6">
        <v>40207</v>
      </c>
      <c r="N452" s="6">
        <v>41074</v>
      </c>
      <c r="O452" s="6">
        <v>41911</v>
      </c>
      <c r="P452" s="6">
        <v>42778</v>
      </c>
      <c r="Q452" s="6">
        <v>43616</v>
      </c>
      <c r="R452" s="6">
        <v>44483</v>
      </c>
      <c r="S452" s="6">
        <v>45321</v>
      </c>
      <c r="T452" s="6">
        <v>45774</v>
      </c>
      <c r="U452" s="6">
        <v>46232</v>
      </c>
      <c r="V452" s="6">
        <v>46694</v>
      </c>
      <c r="W452" s="6">
        <v>47161</v>
      </c>
      <c r="X452" s="6">
        <v>47632</v>
      </c>
      <c r="Y452" s="6">
        <v>47632</v>
      </c>
      <c r="Z452" s="6">
        <v>47632</v>
      </c>
      <c r="AA452" s="6">
        <v>47632</v>
      </c>
      <c r="AB452" s="6">
        <v>47632</v>
      </c>
      <c r="AC452" s="6">
        <v>47632</v>
      </c>
      <c r="AD452" s="6">
        <v>47632</v>
      </c>
      <c r="AE452" s="6">
        <v>47632</v>
      </c>
      <c r="AF452" s="6">
        <v>47632</v>
      </c>
    </row>
    <row r="453" spans="1:32" s="12" customFormat="1">
      <c r="A453" s="2"/>
      <c r="B453" s="3" t="s">
        <v>141</v>
      </c>
      <c r="C453" s="3" t="s">
        <v>142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 s="5" customFormat="1">
      <c r="A454" s="5">
        <v>8</v>
      </c>
      <c r="B454" s="6">
        <v>43679</v>
      </c>
      <c r="C454" s="6">
        <v>44979</v>
      </c>
      <c r="D454" s="6">
        <v>46277</v>
      </c>
      <c r="E454" s="6">
        <v>47576</v>
      </c>
      <c r="F454" s="6">
        <v>48875</v>
      </c>
      <c r="G454" s="6">
        <v>50173</v>
      </c>
      <c r="H454" s="6">
        <v>51473</v>
      </c>
      <c r="I454" s="6">
        <v>52771</v>
      </c>
      <c r="J454" s="6">
        <v>54072</v>
      </c>
      <c r="K454" s="6">
        <v>55370</v>
      </c>
      <c r="L454" s="6">
        <v>56670</v>
      </c>
      <c r="M454" s="6">
        <v>57968</v>
      </c>
      <c r="N454" s="6">
        <v>59268</v>
      </c>
      <c r="O454" s="6">
        <v>60566</v>
      </c>
      <c r="P454" s="6">
        <v>61865</v>
      </c>
      <c r="Q454" s="6">
        <v>63164</v>
      </c>
      <c r="R454" s="6">
        <v>64463</v>
      </c>
      <c r="S454" s="6">
        <v>65762</v>
      </c>
      <c r="T454" s="6">
        <v>66420</v>
      </c>
      <c r="U454" s="6">
        <v>67085</v>
      </c>
      <c r="V454" s="6">
        <v>67756</v>
      </c>
      <c r="W454" s="6">
        <v>68433</v>
      </c>
      <c r="X454" s="6">
        <v>69117</v>
      </c>
      <c r="Y454" s="6">
        <v>69117</v>
      </c>
      <c r="Z454" s="6">
        <v>69117</v>
      </c>
      <c r="AA454" s="6">
        <v>69117</v>
      </c>
      <c r="AB454" s="6">
        <v>69117</v>
      </c>
      <c r="AC454" s="6">
        <v>69117</v>
      </c>
      <c r="AD454" s="6">
        <v>69117</v>
      </c>
      <c r="AE454" s="6">
        <v>69117</v>
      </c>
      <c r="AF454" s="6">
        <v>69117</v>
      </c>
    </row>
    <row r="455" spans="1:32" s="5" customFormat="1">
      <c r="A455" s="5">
        <v>7</v>
      </c>
      <c r="B455" s="6">
        <v>40432</v>
      </c>
      <c r="C455" s="6">
        <v>41406</v>
      </c>
      <c r="D455" s="6">
        <v>42381</v>
      </c>
      <c r="E455" s="6">
        <v>43354</v>
      </c>
      <c r="F455" s="6">
        <v>44329</v>
      </c>
      <c r="G455" s="6">
        <v>45304</v>
      </c>
      <c r="H455" s="6">
        <v>46277</v>
      </c>
      <c r="I455" s="6">
        <v>47252</v>
      </c>
      <c r="J455" s="6">
        <v>48226</v>
      </c>
      <c r="K455" s="6">
        <v>49200</v>
      </c>
      <c r="L455" s="6">
        <v>50173</v>
      </c>
      <c r="M455" s="6">
        <v>51149</v>
      </c>
      <c r="N455" s="6">
        <v>52122</v>
      </c>
      <c r="O455" s="6">
        <v>53096</v>
      </c>
      <c r="P455" s="6">
        <v>54072</v>
      </c>
      <c r="Q455" s="6">
        <v>55045</v>
      </c>
      <c r="R455" s="6">
        <v>56020</v>
      </c>
      <c r="S455" s="6">
        <v>56994</v>
      </c>
      <c r="T455" s="6">
        <v>57564</v>
      </c>
      <c r="U455" s="6">
        <v>58139</v>
      </c>
      <c r="V455" s="6">
        <v>58721</v>
      </c>
      <c r="W455" s="6">
        <v>59309</v>
      </c>
      <c r="X455" s="6">
        <v>59901</v>
      </c>
      <c r="Y455" s="6">
        <v>59901</v>
      </c>
      <c r="Z455" s="6">
        <v>59901</v>
      </c>
      <c r="AA455" s="6">
        <v>59901</v>
      </c>
      <c r="AB455" s="6">
        <v>59901</v>
      </c>
      <c r="AC455" s="6">
        <v>59901</v>
      </c>
      <c r="AD455" s="6">
        <v>59901</v>
      </c>
      <c r="AE455" s="6">
        <v>59901</v>
      </c>
      <c r="AF455" s="6">
        <v>59901</v>
      </c>
    </row>
    <row r="456" spans="1:32" s="5" customFormat="1">
      <c r="A456" s="5">
        <v>1</v>
      </c>
      <c r="B456" s="6">
        <v>37184</v>
      </c>
      <c r="C456" s="6">
        <v>38158</v>
      </c>
      <c r="D456" s="6">
        <v>39133</v>
      </c>
      <c r="E456" s="6">
        <v>40107</v>
      </c>
      <c r="F456" s="6">
        <v>41081</v>
      </c>
      <c r="G456" s="6">
        <v>42055</v>
      </c>
      <c r="H456" s="6">
        <v>43030</v>
      </c>
      <c r="I456" s="6">
        <v>44003</v>
      </c>
      <c r="J456" s="6">
        <v>44979</v>
      </c>
      <c r="K456" s="6">
        <v>45953</v>
      </c>
      <c r="L456" s="6">
        <v>46926</v>
      </c>
      <c r="M456" s="6">
        <v>47902</v>
      </c>
      <c r="N456" s="6">
        <v>48875</v>
      </c>
      <c r="O456" s="6">
        <v>49849</v>
      </c>
      <c r="P456" s="6">
        <v>50824</v>
      </c>
      <c r="Q456" s="6">
        <v>51798</v>
      </c>
      <c r="R456" s="6">
        <v>52771</v>
      </c>
      <c r="S456" s="6">
        <v>53747</v>
      </c>
      <c r="T456" s="6">
        <v>54284</v>
      </c>
      <c r="U456" s="6">
        <v>54826</v>
      </c>
      <c r="V456" s="6">
        <v>55375</v>
      </c>
      <c r="W456" s="6">
        <v>55928</v>
      </c>
      <c r="X456" s="6">
        <v>56488</v>
      </c>
      <c r="Y456" s="6">
        <v>56488</v>
      </c>
      <c r="Z456" s="6">
        <v>56488</v>
      </c>
      <c r="AA456" s="6">
        <v>56488</v>
      </c>
      <c r="AB456" s="6">
        <v>56488</v>
      </c>
      <c r="AC456" s="6">
        <v>56488</v>
      </c>
      <c r="AD456" s="6">
        <v>56488</v>
      </c>
      <c r="AE456" s="6">
        <v>56488</v>
      </c>
      <c r="AF456" s="6">
        <v>56488</v>
      </c>
    </row>
    <row r="457" spans="1:32" s="5" customFormat="1">
      <c r="A457" s="5">
        <v>2</v>
      </c>
      <c r="B457" s="6">
        <v>33936</v>
      </c>
      <c r="C457" s="6">
        <v>34814</v>
      </c>
      <c r="D457" s="6">
        <v>35723</v>
      </c>
      <c r="E457" s="6">
        <v>36600</v>
      </c>
      <c r="F457" s="6">
        <v>37509</v>
      </c>
      <c r="G457" s="6">
        <v>38386</v>
      </c>
      <c r="H457" s="6">
        <v>39294</v>
      </c>
      <c r="I457" s="6">
        <v>40172</v>
      </c>
      <c r="J457" s="6">
        <v>41081</v>
      </c>
      <c r="K457" s="6">
        <v>41958</v>
      </c>
      <c r="L457" s="6">
        <v>42868</v>
      </c>
      <c r="M457" s="6">
        <v>43744</v>
      </c>
      <c r="N457" s="6">
        <v>44653</v>
      </c>
      <c r="O457" s="6">
        <v>45530</v>
      </c>
      <c r="P457" s="6">
        <v>46440</v>
      </c>
      <c r="Q457" s="6">
        <v>47317</v>
      </c>
      <c r="R457" s="6">
        <v>48226</v>
      </c>
      <c r="S457" s="6">
        <v>49102</v>
      </c>
      <c r="T457" s="6">
        <v>49594</v>
      </c>
      <c r="U457" s="6">
        <v>50090</v>
      </c>
      <c r="V457" s="6">
        <v>50590</v>
      </c>
      <c r="W457" s="6">
        <v>51096</v>
      </c>
      <c r="X457" s="6">
        <v>51608</v>
      </c>
      <c r="Y457" s="6">
        <v>51608</v>
      </c>
      <c r="Z457" s="6">
        <v>51608</v>
      </c>
      <c r="AA457" s="6">
        <v>51608</v>
      </c>
      <c r="AB457" s="6">
        <v>51608</v>
      </c>
      <c r="AC457" s="6">
        <v>51608</v>
      </c>
      <c r="AD457" s="6">
        <v>51608</v>
      </c>
      <c r="AE457" s="6">
        <v>51608</v>
      </c>
      <c r="AF457" s="6">
        <v>51608</v>
      </c>
    </row>
    <row r="458" spans="1:32" s="5" customFormat="1">
      <c r="A458" s="5">
        <v>3</v>
      </c>
      <c r="B458" s="6">
        <v>32475</v>
      </c>
      <c r="C458" s="6">
        <v>33189</v>
      </c>
      <c r="D458" s="6">
        <v>34099</v>
      </c>
      <c r="E458" s="6">
        <v>34976</v>
      </c>
      <c r="F458" s="6">
        <v>35885</v>
      </c>
      <c r="G458" s="6">
        <v>36762</v>
      </c>
      <c r="H458" s="6">
        <v>37672</v>
      </c>
      <c r="I458" s="6">
        <v>38547</v>
      </c>
      <c r="J458" s="6">
        <v>39457</v>
      </c>
      <c r="K458" s="6">
        <v>40334</v>
      </c>
      <c r="L458" s="6">
        <v>41243</v>
      </c>
      <c r="M458" s="6">
        <v>42121</v>
      </c>
      <c r="N458" s="6">
        <v>43030</v>
      </c>
      <c r="O458" s="6">
        <v>43907</v>
      </c>
      <c r="P458" s="6">
        <v>44815</v>
      </c>
      <c r="Q458" s="6">
        <v>45693</v>
      </c>
      <c r="R458" s="6">
        <v>46602</v>
      </c>
      <c r="S458" s="6">
        <v>47479</v>
      </c>
      <c r="T458" s="6">
        <v>47953</v>
      </c>
      <c r="U458" s="6">
        <v>48433</v>
      </c>
      <c r="V458" s="6">
        <v>48917</v>
      </c>
      <c r="W458" s="6">
        <v>49407</v>
      </c>
      <c r="X458" s="6">
        <v>49900</v>
      </c>
      <c r="Y458" s="6">
        <v>49900</v>
      </c>
      <c r="Z458" s="6">
        <v>49900</v>
      </c>
      <c r="AA458" s="6">
        <v>49900</v>
      </c>
      <c r="AB458" s="6">
        <v>49900</v>
      </c>
      <c r="AC458" s="6">
        <v>49900</v>
      </c>
      <c r="AD458" s="6">
        <v>49900</v>
      </c>
      <c r="AE458" s="6">
        <v>49900</v>
      </c>
      <c r="AF458" s="6">
        <v>49900</v>
      </c>
    </row>
    <row r="459" spans="1:32" s="12" customFormat="1">
      <c r="A459" s="2"/>
      <c r="B459" s="3" t="s">
        <v>143</v>
      </c>
      <c r="C459" s="3" t="s">
        <v>144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 s="5" customFormat="1">
      <c r="A460" s="5">
        <v>8</v>
      </c>
      <c r="B460" s="66">
        <v>40593</v>
      </c>
      <c r="C460" s="66">
        <v>41801</v>
      </c>
      <c r="D460" s="66">
        <v>43008</v>
      </c>
      <c r="E460" s="66">
        <v>44216</v>
      </c>
      <c r="F460" s="66">
        <v>45423</v>
      </c>
      <c r="G460" s="66">
        <v>46629</v>
      </c>
      <c r="H460" s="66">
        <v>47837</v>
      </c>
      <c r="I460" s="66">
        <v>49044</v>
      </c>
      <c r="J460" s="66">
        <v>50251</v>
      </c>
      <c r="K460" s="66">
        <v>51458</v>
      </c>
      <c r="L460" s="66">
        <v>52667</v>
      </c>
      <c r="M460" s="66">
        <v>53873</v>
      </c>
      <c r="N460" s="66">
        <v>55081</v>
      </c>
      <c r="O460" s="66">
        <v>56288</v>
      </c>
      <c r="P460" s="66">
        <v>57494</v>
      </c>
      <c r="Q460" s="66">
        <v>58702</v>
      </c>
      <c r="R460" s="66">
        <v>59909</v>
      </c>
      <c r="S460" s="66">
        <v>61117</v>
      </c>
      <c r="T460" s="66">
        <v>61728</v>
      </c>
      <c r="U460" s="66">
        <v>62345</v>
      </c>
      <c r="V460" s="66">
        <v>62970</v>
      </c>
      <c r="W460" s="66">
        <v>63599</v>
      </c>
      <c r="X460" s="66">
        <v>64235</v>
      </c>
      <c r="Y460" s="66">
        <v>64235</v>
      </c>
      <c r="Z460" s="66">
        <v>64235</v>
      </c>
      <c r="AA460" s="66">
        <v>64235</v>
      </c>
      <c r="AB460" s="66">
        <v>64235</v>
      </c>
      <c r="AC460" s="66">
        <v>64235</v>
      </c>
      <c r="AD460" s="66">
        <v>64235</v>
      </c>
      <c r="AE460" s="66">
        <v>64235</v>
      </c>
      <c r="AF460" s="66">
        <v>64235</v>
      </c>
    </row>
    <row r="461" spans="1:32" s="5" customFormat="1">
      <c r="A461" s="5">
        <v>7</v>
      </c>
      <c r="B461" s="66">
        <v>37575</v>
      </c>
      <c r="C461" s="66">
        <v>38482</v>
      </c>
      <c r="D461" s="66">
        <v>39386</v>
      </c>
      <c r="E461" s="66">
        <v>40292</v>
      </c>
      <c r="F461" s="66">
        <v>41198</v>
      </c>
      <c r="G461" s="66">
        <v>42103</v>
      </c>
      <c r="H461" s="66">
        <v>43008</v>
      </c>
      <c r="I461" s="66">
        <v>43914</v>
      </c>
      <c r="J461" s="66">
        <v>44819</v>
      </c>
      <c r="K461" s="66">
        <v>45725</v>
      </c>
      <c r="L461" s="66">
        <v>46629</v>
      </c>
      <c r="M461" s="66">
        <v>47535</v>
      </c>
      <c r="N461" s="66">
        <v>48441</v>
      </c>
      <c r="O461" s="66">
        <v>49346</v>
      </c>
      <c r="P461" s="66">
        <v>50251</v>
      </c>
      <c r="Q461" s="66">
        <v>51157</v>
      </c>
      <c r="R461" s="66">
        <v>52062</v>
      </c>
      <c r="S461" s="66">
        <v>52968</v>
      </c>
      <c r="T461" s="66">
        <v>53498</v>
      </c>
      <c r="U461" s="66">
        <v>54032</v>
      </c>
      <c r="V461" s="66">
        <v>54573</v>
      </c>
      <c r="W461" s="66">
        <v>55119</v>
      </c>
      <c r="X461" s="66">
        <v>55670</v>
      </c>
      <c r="Y461" s="66">
        <v>55670</v>
      </c>
      <c r="Z461" s="66">
        <v>55670</v>
      </c>
      <c r="AA461" s="66">
        <v>55670</v>
      </c>
      <c r="AB461" s="66">
        <v>55670</v>
      </c>
      <c r="AC461" s="66">
        <v>55670</v>
      </c>
      <c r="AD461" s="66">
        <v>55670</v>
      </c>
      <c r="AE461" s="66">
        <v>55670</v>
      </c>
      <c r="AF461" s="66">
        <v>55670</v>
      </c>
    </row>
    <row r="462" spans="1:32" s="5" customFormat="1">
      <c r="A462" s="5">
        <v>1</v>
      </c>
      <c r="B462" s="66">
        <v>34558</v>
      </c>
      <c r="C462" s="66">
        <v>35462</v>
      </c>
      <c r="D462" s="66">
        <v>36368</v>
      </c>
      <c r="E462" s="66">
        <v>37274</v>
      </c>
      <c r="F462" s="66">
        <v>38179</v>
      </c>
      <c r="G462" s="66">
        <v>39084</v>
      </c>
      <c r="H462" s="66">
        <v>39990</v>
      </c>
      <c r="I462" s="66">
        <v>40895</v>
      </c>
      <c r="J462" s="66">
        <v>41801</v>
      </c>
      <c r="K462" s="66">
        <v>42706</v>
      </c>
      <c r="L462" s="66">
        <v>43611</v>
      </c>
      <c r="M462" s="66">
        <v>44517</v>
      </c>
      <c r="N462" s="66">
        <v>45423</v>
      </c>
      <c r="O462" s="66">
        <v>46327</v>
      </c>
      <c r="P462" s="66">
        <v>47234</v>
      </c>
      <c r="Q462" s="66">
        <v>48139</v>
      </c>
      <c r="R462" s="66">
        <v>49044</v>
      </c>
      <c r="S462" s="66">
        <v>49950</v>
      </c>
      <c r="T462" s="66">
        <v>50449</v>
      </c>
      <c r="U462" s="66">
        <v>50953</v>
      </c>
      <c r="V462" s="66">
        <v>51463</v>
      </c>
      <c r="W462" s="66">
        <v>51977</v>
      </c>
      <c r="X462" s="66">
        <v>52497</v>
      </c>
      <c r="Y462" s="66">
        <v>52497</v>
      </c>
      <c r="Z462" s="66">
        <v>52497</v>
      </c>
      <c r="AA462" s="66">
        <v>52497</v>
      </c>
      <c r="AB462" s="66">
        <v>52497</v>
      </c>
      <c r="AC462" s="66">
        <v>52497</v>
      </c>
      <c r="AD462" s="66">
        <v>52497</v>
      </c>
      <c r="AE462" s="66">
        <v>52497</v>
      </c>
      <c r="AF462" s="66">
        <v>52497</v>
      </c>
    </row>
    <row r="463" spans="1:32" s="5" customFormat="1">
      <c r="A463" s="5">
        <v>2</v>
      </c>
      <c r="B463" s="66">
        <v>31539</v>
      </c>
      <c r="C463" s="66">
        <v>32354</v>
      </c>
      <c r="D463" s="66">
        <v>33199</v>
      </c>
      <c r="E463" s="66">
        <v>34014</v>
      </c>
      <c r="F463" s="66">
        <v>34859</v>
      </c>
      <c r="G463" s="66">
        <v>35675</v>
      </c>
      <c r="H463" s="66">
        <v>36519</v>
      </c>
      <c r="I463" s="66">
        <v>37334</v>
      </c>
      <c r="J463" s="66">
        <v>38179</v>
      </c>
      <c r="K463" s="66">
        <v>38994</v>
      </c>
      <c r="L463" s="66">
        <v>39839</v>
      </c>
      <c r="M463" s="66">
        <v>40654</v>
      </c>
      <c r="N463" s="66">
        <v>41500</v>
      </c>
      <c r="O463" s="66">
        <v>42314</v>
      </c>
      <c r="P463" s="66">
        <v>43159</v>
      </c>
      <c r="Q463" s="66">
        <v>43973</v>
      </c>
      <c r="R463" s="66">
        <v>44819</v>
      </c>
      <c r="S463" s="66">
        <v>45634</v>
      </c>
      <c r="T463" s="66">
        <v>46090</v>
      </c>
      <c r="U463" s="66">
        <v>46552</v>
      </c>
      <c r="V463" s="66">
        <v>47016</v>
      </c>
      <c r="W463" s="66">
        <v>47487</v>
      </c>
      <c r="X463" s="66">
        <v>47961</v>
      </c>
      <c r="Y463" s="66">
        <v>47961</v>
      </c>
      <c r="Z463" s="66">
        <v>47961</v>
      </c>
      <c r="AA463" s="66">
        <v>47961</v>
      </c>
      <c r="AB463" s="66">
        <v>47961</v>
      </c>
      <c r="AC463" s="66">
        <v>47961</v>
      </c>
      <c r="AD463" s="66">
        <v>47961</v>
      </c>
      <c r="AE463" s="66">
        <v>47961</v>
      </c>
      <c r="AF463" s="66">
        <v>47961</v>
      </c>
    </row>
    <row r="464" spans="1:32" s="5" customFormat="1">
      <c r="A464" s="5">
        <v>3</v>
      </c>
      <c r="B464" s="66">
        <v>30181</v>
      </c>
      <c r="C464" s="66">
        <v>30845</v>
      </c>
      <c r="D464" s="66">
        <v>31690</v>
      </c>
      <c r="E464" s="66">
        <v>32505</v>
      </c>
      <c r="F464" s="66">
        <v>33351</v>
      </c>
      <c r="G464" s="66">
        <v>34165</v>
      </c>
      <c r="H464" s="66">
        <v>35010</v>
      </c>
      <c r="I464" s="66">
        <v>35824</v>
      </c>
      <c r="J464" s="66">
        <v>36670</v>
      </c>
      <c r="K464" s="66">
        <v>37484</v>
      </c>
      <c r="L464" s="66">
        <v>38330</v>
      </c>
      <c r="M464" s="66">
        <v>39146</v>
      </c>
      <c r="N464" s="66">
        <v>39990</v>
      </c>
      <c r="O464" s="66">
        <v>40805</v>
      </c>
      <c r="P464" s="66">
        <v>41650</v>
      </c>
      <c r="Q464" s="66">
        <v>42465</v>
      </c>
      <c r="R464" s="66">
        <v>43309</v>
      </c>
      <c r="S464" s="66">
        <v>44125</v>
      </c>
      <c r="T464" s="66">
        <v>44566</v>
      </c>
      <c r="U464" s="66">
        <v>45012</v>
      </c>
      <c r="V464" s="66">
        <v>45461</v>
      </c>
      <c r="W464" s="66">
        <v>45916</v>
      </c>
      <c r="X464" s="66">
        <v>46375</v>
      </c>
      <c r="Y464" s="66">
        <v>46375</v>
      </c>
      <c r="Z464" s="66">
        <v>46375</v>
      </c>
      <c r="AA464" s="66">
        <v>46375</v>
      </c>
      <c r="AB464" s="66">
        <v>46375</v>
      </c>
      <c r="AC464" s="66">
        <v>46375</v>
      </c>
      <c r="AD464" s="66">
        <v>46375</v>
      </c>
      <c r="AE464" s="66">
        <v>46375</v>
      </c>
      <c r="AF464" s="66">
        <v>46375</v>
      </c>
    </row>
    <row r="465" spans="1:32" s="12" customFormat="1">
      <c r="A465" s="2"/>
      <c r="B465" s="3" t="s">
        <v>145</v>
      </c>
      <c r="C465" s="3" t="s">
        <v>146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 s="5" customFormat="1">
      <c r="A466" s="5">
        <v>8</v>
      </c>
      <c r="B466" s="29">
        <v>44076</v>
      </c>
      <c r="C466" s="29">
        <v>45387</v>
      </c>
      <c r="D466" s="29">
        <v>46698</v>
      </c>
      <c r="E466" s="29">
        <v>48009</v>
      </c>
      <c r="F466" s="29">
        <v>49320</v>
      </c>
      <c r="G466" s="29">
        <v>50630</v>
      </c>
      <c r="H466" s="29">
        <v>51941</v>
      </c>
      <c r="I466" s="29">
        <v>53252</v>
      </c>
      <c r="J466" s="29">
        <v>54563</v>
      </c>
      <c r="K466" s="29">
        <v>55874</v>
      </c>
      <c r="L466" s="29">
        <v>57185</v>
      </c>
      <c r="M466" s="29">
        <v>58495</v>
      </c>
      <c r="N466" s="29">
        <v>59806</v>
      </c>
      <c r="O466" s="29">
        <v>61117</v>
      </c>
      <c r="P466" s="29">
        <v>62428</v>
      </c>
      <c r="Q466" s="29">
        <v>63739</v>
      </c>
      <c r="R466" s="29">
        <v>65050</v>
      </c>
      <c r="S466" s="29">
        <v>66360</v>
      </c>
      <c r="T466" s="29">
        <v>67671</v>
      </c>
      <c r="U466" s="29">
        <v>68982</v>
      </c>
      <c r="V466" s="29">
        <v>70293</v>
      </c>
      <c r="W466" s="29">
        <v>71604</v>
      </c>
      <c r="X466" s="29">
        <v>72914</v>
      </c>
      <c r="Y466" s="7"/>
      <c r="Z466" s="7"/>
      <c r="AA466" s="7"/>
      <c r="AB466" s="7"/>
      <c r="AC466" s="7"/>
      <c r="AD466" s="7"/>
      <c r="AE466" s="7"/>
      <c r="AF466" s="7"/>
    </row>
    <row r="467" spans="1:32" s="5" customFormat="1">
      <c r="A467" s="5">
        <v>7</v>
      </c>
      <c r="B467" s="29">
        <v>40799</v>
      </c>
      <c r="C467" s="29">
        <v>41782</v>
      </c>
      <c r="D467" s="29">
        <v>42766</v>
      </c>
      <c r="E467" s="29">
        <v>43749</v>
      </c>
      <c r="F467" s="29">
        <v>44732</v>
      </c>
      <c r="G467" s="29">
        <v>45715</v>
      </c>
      <c r="H467" s="29">
        <v>46698</v>
      </c>
      <c r="I467" s="29">
        <v>47681</v>
      </c>
      <c r="J467" s="29">
        <v>48664</v>
      </c>
      <c r="K467" s="29">
        <v>49647</v>
      </c>
      <c r="L467" s="29">
        <v>50630</v>
      </c>
      <c r="M467" s="29">
        <v>51614</v>
      </c>
      <c r="N467" s="29">
        <v>52597</v>
      </c>
      <c r="O467" s="29">
        <v>53580</v>
      </c>
      <c r="P467" s="29">
        <v>54563</v>
      </c>
      <c r="Q467" s="29">
        <v>55546</v>
      </c>
      <c r="R467" s="29">
        <v>56529</v>
      </c>
      <c r="S467" s="29">
        <v>57512</v>
      </c>
      <c r="T467" s="29">
        <v>58495</v>
      </c>
      <c r="U467" s="29">
        <v>59479</v>
      </c>
      <c r="V467" s="29">
        <v>60462</v>
      </c>
      <c r="W467" s="29">
        <v>61445</v>
      </c>
      <c r="X467" s="29">
        <v>62428</v>
      </c>
      <c r="Y467" s="7"/>
      <c r="Z467" s="7"/>
      <c r="AA467" s="7"/>
      <c r="AB467" s="7"/>
      <c r="AC467" s="7"/>
      <c r="AD467" s="7"/>
      <c r="AE467" s="7"/>
      <c r="AF467" s="7"/>
    </row>
    <row r="468" spans="1:32" s="5" customFormat="1">
      <c r="A468" s="5">
        <v>1</v>
      </c>
      <c r="B468" s="29">
        <v>37522</v>
      </c>
      <c r="C468" s="29">
        <v>38505</v>
      </c>
      <c r="D468" s="29">
        <v>39488</v>
      </c>
      <c r="E468" s="29">
        <v>40472</v>
      </c>
      <c r="F468" s="29">
        <v>41455</v>
      </c>
      <c r="G468" s="29">
        <v>42438</v>
      </c>
      <c r="H468" s="29">
        <v>43421</v>
      </c>
      <c r="I468" s="29">
        <v>44404</v>
      </c>
      <c r="J468" s="29">
        <v>45387</v>
      </c>
      <c r="K468" s="29">
        <v>46370</v>
      </c>
      <c r="L468" s="29">
        <v>47353</v>
      </c>
      <c r="M468" s="29">
        <v>48337</v>
      </c>
      <c r="N468" s="29">
        <v>49320</v>
      </c>
      <c r="O468" s="29">
        <v>50303</v>
      </c>
      <c r="P468" s="29">
        <v>51286</v>
      </c>
      <c r="Q468" s="29">
        <v>52269</v>
      </c>
      <c r="R468" s="29">
        <v>53252</v>
      </c>
      <c r="S468" s="29">
        <v>54235</v>
      </c>
      <c r="T468" s="29">
        <v>55218</v>
      </c>
      <c r="U468" s="29">
        <v>56201</v>
      </c>
      <c r="V468" s="29">
        <v>57185</v>
      </c>
      <c r="W468" s="29">
        <v>58168</v>
      </c>
      <c r="X468" s="29">
        <v>59151</v>
      </c>
      <c r="Y468" s="7"/>
      <c r="Z468" s="7"/>
      <c r="AA468" s="7"/>
      <c r="AB468" s="7"/>
      <c r="AC468" s="7"/>
      <c r="AD468" s="7"/>
      <c r="AE468" s="7"/>
      <c r="AF468" s="7"/>
    </row>
    <row r="469" spans="1:32" s="5" customFormat="1">
      <c r="A469" s="5">
        <v>2</v>
      </c>
      <c r="B469" s="29">
        <v>34245</v>
      </c>
      <c r="C469" s="29">
        <v>35130</v>
      </c>
      <c r="D469" s="29">
        <v>36048</v>
      </c>
      <c r="E469" s="29">
        <v>36932</v>
      </c>
      <c r="F469" s="29">
        <v>37850</v>
      </c>
      <c r="G469" s="29">
        <v>38735</v>
      </c>
      <c r="H469" s="29">
        <v>39652</v>
      </c>
      <c r="I469" s="29">
        <v>40537</v>
      </c>
      <c r="J469" s="29">
        <v>41455</v>
      </c>
      <c r="K469" s="29">
        <v>42340</v>
      </c>
      <c r="L469" s="29">
        <v>43257</v>
      </c>
      <c r="M469" s="29">
        <v>44142</v>
      </c>
      <c r="N469" s="29">
        <v>45059</v>
      </c>
      <c r="O469" s="29">
        <v>45944</v>
      </c>
      <c r="P469" s="29">
        <v>46862</v>
      </c>
      <c r="Q469" s="29">
        <v>47747</v>
      </c>
      <c r="R469" s="29">
        <v>48664</v>
      </c>
      <c r="S469" s="29">
        <v>49549</v>
      </c>
      <c r="T469" s="29">
        <v>50467</v>
      </c>
      <c r="U469" s="29">
        <v>51351</v>
      </c>
      <c r="V469" s="29">
        <v>52269</v>
      </c>
      <c r="W469" s="29">
        <v>53187</v>
      </c>
      <c r="X469" s="29">
        <v>54104</v>
      </c>
      <c r="Y469" s="7"/>
      <c r="Z469" s="7"/>
      <c r="AA469" s="7"/>
      <c r="AB469" s="7"/>
      <c r="AC469" s="7"/>
      <c r="AD469" s="7"/>
      <c r="AE469" s="7"/>
      <c r="AF469" s="7"/>
    </row>
    <row r="470" spans="1:32" s="5" customFormat="1">
      <c r="A470" s="5">
        <v>3</v>
      </c>
      <c r="B470" s="29">
        <v>32771</v>
      </c>
      <c r="C470" s="29">
        <v>33491</v>
      </c>
      <c r="D470" s="29">
        <v>34409</v>
      </c>
      <c r="E470" s="29">
        <v>35294</v>
      </c>
      <c r="F470" s="29">
        <v>36211</v>
      </c>
      <c r="G470" s="29">
        <v>37096</v>
      </c>
      <c r="H470" s="29">
        <v>38014</v>
      </c>
      <c r="I470" s="29">
        <v>38899</v>
      </c>
      <c r="J470" s="29">
        <v>39816</v>
      </c>
      <c r="K470" s="29">
        <v>40701</v>
      </c>
      <c r="L470" s="29">
        <v>41619</v>
      </c>
      <c r="M470" s="29">
        <v>42503</v>
      </c>
      <c r="N470" s="29">
        <v>43421</v>
      </c>
      <c r="O470" s="29">
        <v>44306</v>
      </c>
      <c r="P470" s="29">
        <v>45223</v>
      </c>
      <c r="Q470" s="29">
        <v>46108</v>
      </c>
      <c r="R470" s="29">
        <v>47026</v>
      </c>
      <c r="S470" s="29">
        <v>47911</v>
      </c>
      <c r="T470" s="29">
        <v>48828</v>
      </c>
      <c r="U470" s="29">
        <v>49713</v>
      </c>
      <c r="V470" s="29">
        <v>50630</v>
      </c>
      <c r="W470" s="29">
        <v>51548</v>
      </c>
      <c r="X470" s="29">
        <v>52466</v>
      </c>
      <c r="Y470" s="7"/>
      <c r="Z470" s="7"/>
      <c r="AA470" s="7"/>
      <c r="AB470" s="7"/>
      <c r="AC470" s="7"/>
      <c r="AD470" s="7"/>
      <c r="AE470" s="7"/>
      <c r="AF470" s="7"/>
    </row>
    <row r="471" spans="1:32" s="12" customFormat="1">
      <c r="A471" s="2"/>
      <c r="B471" s="62" t="s">
        <v>147</v>
      </c>
      <c r="C471" s="62" t="s">
        <v>148</v>
      </c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</row>
    <row r="472" spans="1:32" s="5" customFormat="1">
      <c r="A472" s="5">
        <v>8</v>
      </c>
      <c r="B472" s="6">
        <v>44870</v>
      </c>
      <c r="C472" s="6">
        <v>46206</v>
      </c>
      <c r="D472" s="6">
        <v>47539</v>
      </c>
      <c r="E472" s="6">
        <v>48875</v>
      </c>
      <c r="F472" s="6">
        <v>50208</v>
      </c>
      <c r="G472" s="6">
        <v>51543</v>
      </c>
      <c r="H472" s="6">
        <v>52877</v>
      </c>
      <c r="I472" s="6">
        <v>54211</v>
      </c>
      <c r="J472" s="6">
        <v>55546</v>
      </c>
      <c r="K472" s="6">
        <v>56880</v>
      </c>
      <c r="L472" s="6">
        <v>58215</v>
      </c>
      <c r="M472" s="6">
        <v>59549</v>
      </c>
      <c r="N472" s="6">
        <v>60884</v>
      </c>
      <c r="O472" s="6">
        <v>62218</v>
      </c>
      <c r="P472" s="6">
        <v>63552</v>
      </c>
      <c r="Q472" s="6">
        <v>64887</v>
      </c>
      <c r="R472" s="6">
        <v>66221</v>
      </c>
      <c r="S472" s="6">
        <v>67556</v>
      </c>
      <c r="T472" s="6">
        <v>68890</v>
      </c>
      <c r="U472" s="6">
        <v>70225</v>
      </c>
      <c r="V472" s="6">
        <v>71560</v>
      </c>
      <c r="W472" s="6">
        <v>72894</v>
      </c>
      <c r="X472" s="6">
        <v>74229</v>
      </c>
      <c r="Y472" s="6">
        <v>75562</v>
      </c>
      <c r="Z472" s="6">
        <v>76898</v>
      </c>
      <c r="AA472" s="6">
        <v>78231</v>
      </c>
      <c r="AB472" s="6">
        <v>79996</v>
      </c>
      <c r="AC472" s="6">
        <v>79996</v>
      </c>
      <c r="AD472" s="6">
        <v>79996</v>
      </c>
      <c r="AE472" s="6">
        <v>79996</v>
      </c>
      <c r="AF472" s="6">
        <v>79996</v>
      </c>
    </row>
    <row r="473" spans="1:32" s="5" customFormat="1">
      <c r="A473" s="5">
        <v>7</v>
      </c>
      <c r="B473" s="6">
        <v>41534</v>
      </c>
      <c r="C473" s="6">
        <v>42535</v>
      </c>
      <c r="D473" s="6">
        <v>43537</v>
      </c>
      <c r="E473" s="6">
        <v>44537</v>
      </c>
      <c r="F473" s="6">
        <v>45538</v>
      </c>
      <c r="G473" s="6">
        <v>46539</v>
      </c>
      <c r="H473" s="6">
        <v>47539</v>
      </c>
      <c r="I473" s="6">
        <v>48540</v>
      </c>
      <c r="J473" s="6">
        <v>49541</v>
      </c>
      <c r="K473" s="6">
        <v>50542</v>
      </c>
      <c r="L473" s="6">
        <v>51543</v>
      </c>
      <c r="M473" s="6">
        <v>52544</v>
      </c>
      <c r="N473" s="6">
        <v>53544</v>
      </c>
      <c r="O473" s="6">
        <v>54545</v>
      </c>
      <c r="P473" s="6">
        <v>55546</v>
      </c>
      <c r="Q473" s="6">
        <v>56546</v>
      </c>
      <c r="R473" s="6">
        <v>57548</v>
      </c>
      <c r="S473" s="6">
        <v>58549</v>
      </c>
      <c r="T473" s="6">
        <v>59549</v>
      </c>
      <c r="U473" s="6">
        <v>60550</v>
      </c>
      <c r="V473" s="6">
        <v>61551</v>
      </c>
      <c r="W473" s="6">
        <v>62551</v>
      </c>
      <c r="X473" s="6">
        <v>63552</v>
      </c>
      <c r="Y473" s="6">
        <v>64554</v>
      </c>
      <c r="Z473" s="6">
        <v>65555</v>
      </c>
      <c r="AA473" s="6">
        <v>66555</v>
      </c>
      <c r="AB473" s="6">
        <v>68060</v>
      </c>
      <c r="AC473" s="6">
        <v>68060</v>
      </c>
      <c r="AD473" s="6">
        <v>68060</v>
      </c>
      <c r="AE473" s="6">
        <v>68060</v>
      </c>
      <c r="AF473" s="6">
        <v>68060</v>
      </c>
    </row>
    <row r="474" spans="1:32" s="5" customFormat="1">
      <c r="A474" s="5">
        <v>1</v>
      </c>
      <c r="B474" s="6">
        <v>38199</v>
      </c>
      <c r="C474" s="6">
        <v>39199</v>
      </c>
      <c r="D474" s="6">
        <v>40200</v>
      </c>
      <c r="E474" s="6">
        <v>41201</v>
      </c>
      <c r="F474" s="6">
        <v>42201</v>
      </c>
      <c r="G474" s="6">
        <v>43203</v>
      </c>
      <c r="H474" s="6">
        <v>44203</v>
      </c>
      <c r="I474" s="6">
        <v>45203</v>
      </c>
      <c r="J474" s="6">
        <v>46206</v>
      </c>
      <c r="K474" s="6">
        <v>47206</v>
      </c>
      <c r="L474" s="6">
        <v>48206</v>
      </c>
      <c r="M474" s="6">
        <v>49208</v>
      </c>
      <c r="N474" s="6">
        <v>50208</v>
      </c>
      <c r="O474" s="6">
        <v>51208</v>
      </c>
      <c r="P474" s="6">
        <v>52211</v>
      </c>
      <c r="Q474" s="6">
        <v>53211</v>
      </c>
      <c r="R474" s="6">
        <v>54211</v>
      </c>
      <c r="S474" s="6">
        <v>55213</v>
      </c>
      <c r="T474" s="6">
        <v>56213</v>
      </c>
      <c r="U474" s="6">
        <v>57214</v>
      </c>
      <c r="V474" s="6">
        <v>58215</v>
      </c>
      <c r="W474" s="6">
        <v>59215</v>
      </c>
      <c r="X474" s="6">
        <v>60217</v>
      </c>
      <c r="Y474" s="6">
        <v>61218</v>
      </c>
      <c r="Z474" s="6">
        <v>62218</v>
      </c>
      <c r="AA474" s="6">
        <v>63219</v>
      </c>
      <c r="AB474" s="6">
        <v>64651</v>
      </c>
      <c r="AC474" s="6">
        <v>64651</v>
      </c>
      <c r="AD474" s="6">
        <v>64651</v>
      </c>
      <c r="AE474" s="6">
        <v>64651</v>
      </c>
      <c r="AF474" s="6">
        <v>64651</v>
      </c>
    </row>
    <row r="475" spans="1:32" s="5" customFormat="1">
      <c r="A475" s="5">
        <v>2</v>
      </c>
      <c r="B475" s="6">
        <v>34863</v>
      </c>
      <c r="C475" s="6">
        <v>35763</v>
      </c>
      <c r="D475" s="6">
        <v>36697</v>
      </c>
      <c r="E475" s="6">
        <v>37598</v>
      </c>
      <c r="F475" s="6">
        <v>38532</v>
      </c>
      <c r="G475" s="6">
        <v>39432</v>
      </c>
      <c r="H475" s="6">
        <v>40367</v>
      </c>
      <c r="I475" s="6">
        <v>41268</v>
      </c>
      <c r="J475" s="6">
        <v>42201</v>
      </c>
      <c r="K475" s="6">
        <v>43103</v>
      </c>
      <c r="L475" s="6">
        <v>44037</v>
      </c>
      <c r="M475" s="6">
        <v>44937</v>
      </c>
      <c r="N475" s="6">
        <v>45871</v>
      </c>
      <c r="O475" s="6">
        <v>46772</v>
      </c>
      <c r="P475" s="6">
        <v>47706</v>
      </c>
      <c r="Q475" s="6">
        <v>48607</v>
      </c>
      <c r="R475" s="6">
        <v>49541</v>
      </c>
      <c r="S475" s="6">
        <v>50441</v>
      </c>
      <c r="T475" s="6">
        <v>51375</v>
      </c>
      <c r="U475" s="6">
        <v>52277</v>
      </c>
      <c r="V475" s="6">
        <v>53211</v>
      </c>
      <c r="W475" s="6">
        <v>54112</v>
      </c>
      <c r="X475" s="6">
        <v>55046</v>
      </c>
      <c r="Y475" s="6">
        <v>55946</v>
      </c>
      <c r="Z475" s="6">
        <v>56880</v>
      </c>
      <c r="AA475" s="6">
        <v>57781</v>
      </c>
      <c r="AB475" s="6">
        <v>59089</v>
      </c>
      <c r="AC475" s="6">
        <v>59089</v>
      </c>
      <c r="AD475" s="6">
        <v>59089</v>
      </c>
      <c r="AE475" s="6">
        <v>59089</v>
      </c>
      <c r="AF475" s="6">
        <v>59089</v>
      </c>
    </row>
    <row r="476" spans="1:32" s="5" customFormat="1">
      <c r="A476" s="5">
        <v>3</v>
      </c>
      <c r="B476" s="6">
        <v>33361</v>
      </c>
      <c r="C476" s="6">
        <v>34094</v>
      </c>
      <c r="D476" s="6">
        <v>35030</v>
      </c>
      <c r="E476" s="6">
        <v>35929</v>
      </c>
      <c r="F476" s="6">
        <v>36864</v>
      </c>
      <c r="G476" s="6">
        <v>37765</v>
      </c>
      <c r="H476" s="6">
        <v>38699</v>
      </c>
      <c r="I476" s="6">
        <v>39599</v>
      </c>
      <c r="J476" s="6">
        <v>40534</v>
      </c>
      <c r="K476" s="6">
        <v>41434</v>
      </c>
      <c r="L476" s="6">
        <v>42368</v>
      </c>
      <c r="M476" s="6">
        <v>43270</v>
      </c>
      <c r="N476" s="6">
        <v>44203</v>
      </c>
      <c r="O476" s="6">
        <v>45104</v>
      </c>
      <c r="P476" s="6">
        <v>46038</v>
      </c>
      <c r="Q476" s="6">
        <v>46939</v>
      </c>
      <c r="R476" s="6">
        <v>47872</v>
      </c>
      <c r="S476" s="6">
        <v>48774</v>
      </c>
      <c r="T476" s="6">
        <v>49708</v>
      </c>
      <c r="U476" s="6">
        <v>50608</v>
      </c>
      <c r="V476" s="6">
        <v>51543</v>
      </c>
      <c r="W476" s="6">
        <v>52443</v>
      </c>
      <c r="X476" s="6">
        <v>53378</v>
      </c>
      <c r="Y476" s="6">
        <v>54278</v>
      </c>
      <c r="Z476" s="6">
        <v>55213</v>
      </c>
      <c r="AA476" s="6">
        <v>56112</v>
      </c>
      <c r="AB476" s="6">
        <v>57381</v>
      </c>
      <c r="AC476" s="6">
        <v>57381</v>
      </c>
      <c r="AD476" s="6">
        <v>57381</v>
      </c>
      <c r="AE476" s="6">
        <v>57381</v>
      </c>
      <c r="AF476" s="6">
        <v>57381</v>
      </c>
    </row>
    <row r="477" spans="1:32" s="65" customFormat="1">
      <c r="A477" s="9"/>
      <c r="B477" s="64" t="s">
        <v>149</v>
      </c>
      <c r="C477" s="64" t="s">
        <v>150</v>
      </c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spans="1:32" s="5" customFormat="1">
      <c r="A478" s="5">
        <v>8</v>
      </c>
      <c r="B478" s="6">
        <v>45116.723847000008</v>
      </c>
      <c r="C478" s="6">
        <v>46458.485151000008</v>
      </c>
      <c r="D478" s="6">
        <v>47800.246455000008</v>
      </c>
      <c r="E478" s="6">
        <v>49142.007759000015</v>
      </c>
      <c r="F478" s="6">
        <v>50483.769063000007</v>
      </c>
      <c r="G478" s="6">
        <v>51825.530367000007</v>
      </c>
      <c r="H478" s="6">
        <v>53167.291671000006</v>
      </c>
      <c r="I478" s="6">
        <v>54509.052975000013</v>
      </c>
      <c r="J478" s="6">
        <v>55850.814279000013</v>
      </c>
      <c r="K478" s="6">
        <v>57192.575583000013</v>
      </c>
      <c r="L478" s="6">
        <v>58534.336887000012</v>
      </c>
      <c r="M478" s="6">
        <v>59876.098191000005</v>
      </c>
      <c r="N478" s="6">
        <v>61217.859495000012</v>
      </c>
      <c r="O478" s="6">
        <v>62559.620799000011</v>
      </c>
      <c r="P478" s="6">
        <v>63901.382103000011</v>
      </c>
      <c r="Q478" s="6">
        <v>65243.14340700001</v>
      </c>
      <c r="R478" s="6">
        <v>66584.90471100001</v>
      </c>
      <c r="S478" s="6">
        <v>67926.66601500001</v>
      </c>
      <c r="T478" s="6">
        <v>68605.932675150005</v>
      </c>
      <c r="U478" s="6">
        <v>69794.39775016802</v>
      </c>
      <c r="V478" s="6">
        <v>71585.313650682016</v>
      </c>
      <c r="W478" s="6">
        <v>72282.358648110021</v>
      </c>
      <c r="X478" s="6">
        <v>72985.441571406001</v>
      </c>
      <c r="AB478" s="7"/>
      <c r="AC478" s="7"/>
      <c r="AD478" s="7"/>
      <c r="AE478" s="7"/>
      <c r="AF478" s="7"/>
    </row>
    <row r="479" spans="1:32" s="5" customFormat="1">
      <c r="A479" s="5">
        <v>7</v>
      </c>
      <c r="B479" s="6">
        <v>41762.320587000009</v>
      </c>
      <c r="C479" s="6">
        <v>42768.641565000005</v>
      </c>
      <c r="D479" s="6">
        <v>43774.962543000009</v>
      </c>
      <c r="E479" s="6">
        <v>44781.283521000005</v>
      </c>
      <c r="F479" s="6">
        <v>45787.604499000008</v>
      </c>
      <c r="G479" s="6">
        <v>46793.925477000012</v>
      </c>
      <c r="H479" s="6">
        <v>47800.246455000008</v>
      </c>
      <c r="I479" s="6">
        <v>48806.567433000011</v>
      </c>
      <c r="J479" s="6">
        <v>49812.888411000014</v>
      </c>
      <c r="K479" s="6">
        <v>50819.209389000003</v>
      </c>
      <c r="L479" s="6">
        <v>51825.530367000007</v>
      </c>
      <c r="M479" s="6">
        <v>52831.85134500001</v>
      </c>
      <c r="N479" s="6">
        <v>53838.172323000006</v>
      </c>
      <c r="O479" s="6">
        <v>54844.49330100001</v>
      </c>
      <c r="P479" s="6">
        <v>55850.814279000013</v>
      </c>
      <c r="Q479" s="6">
        <v>56857.135257000009</v>
      </c>
      <c r="R479" s="6">
        <v>57863.456235000012</v>
      </c>
      <c r="S479" s="6">
        <v>58869.777213000008</v>
      </c>
      <c r="T479" s="6">
        <v>59458.474985130015</v>
      </c>
      <c r="U479" s="6">
        <v>60220.930846128009</v>
      </c>
      <c r="V479" s="6">
        <v>61502.983772100008</v>
      </c>
      <c r="W479" s="6">
        <v>62108.453560530012</v>
      </c>
      <c r="X479" s="6">
        <v>62716.606871568009</v>
      </c>
      <c r="AB479" s="7"/>
      <c r="AC479" s="7"/>
      <c r="AD479" s="7"/>
      <c r="AE479" s="7"/>
      <c r="AF479" s="7"/>
    </row>
    <row r="480" spans="1:32" s="5" customFormat="1">
      <c r="A480" s="5">
        <v>1</v>
      </c>
      <c r="B480" s="6">
        <v>38407.91732700001</v>
      </c>
      <c r="C480" s="6">
        <v>39414.238305000006</v>
      </c>
      <c r="D480" s="6">
        <v>40420.55928300001</v>
      </c>
      <c r="E480" s="6">
        <v>41426.880261000013</v>
      </c>
      <c r="F480" s="6">
        <v>42433.201239000002</v>
      </c>
      <c r="G480" s="6">
        <v>43439.522217000005</v>
      </c>
      <c r="H480" s="6">
        <v>44445.843195000009</v>
      </c>
      <c r="I480" s="6">
        <v>45452.164173000005</v>
      </c>
      <c r="J480" s="6">
        <v>46458.485151000008</v>
      </c>
      <c r="K480" s="6">
        <v>47464.806129000011</v>
      </c>
      <c r="L480" s="6">
        <v>48471.127107000008</v>
      </c>
      <c r="M480" s="6">
        <v>49477.448085000011</v>
      </c>
      <c r="N480" s="6">
        <v>50483.769063000007</v>
      </c>
      <c r="O480" s="6">
        <v>51490.090041000003</v>
      </c>
      <c r="P480" s="6">
        <v>52496.411019000006</v>
      </c>
      <c r="Q480" s="6">
        <v>53502.73199700001</v>
      </c>
      <c r="R480" s="6">
        <v>54509.052975000013</v>
      </c>
      <c r="S480" s="6">
        <v>55515.373953000009</v>
      </c>
      <c r="T480" s="6">
        <v>56070.527692530013</v>
      </c>
      <c r="U480" s="6">
        <v>56791.053512778009</v>
      </c>
      <c r="V480" s="6">
        <v>57995.619723444004</v>
      </c>
      <c r="W480" s="6">
        <v>58563.520195362013</v>
      </c>
      <c r="X480" s="6">
        <v>59138.800354452011</v>
      </c>
      <c r="AB480" s="7"/>
      <c r="AC480" s="7"/>
      <c r="AD480" s="7"/>
      <c r="AE480" s="7"/>
      <c r="AF480" s="7"/>
    </row>
    <row r="481" spans="1:32" s="5" customFormat="1">
      <c r="A481" s="5">
        <v>2</v>
      </c>
      <c r="B481" s="6">
        <v>35053.514067000004</v>
      </c>
      <c r="C481" s="6">
        <v>35959.202947200007</v>
      </c>
      <c r="D481" s="6">
        <v>36898.435860000012</v>
      </c>
      <c r="E481" s="6">
        <v>37804.124740200008</v>
      </c>
      <c r="F481" s="6">
        <v>38743.357653000006</v>
      </c>
      <c r="G481" s="6">
        <v>39649.046533200002</v>
      </c>
      <c r="H481" s="6">
        <v>40588.279446000008</v>
      </c>
      <c r="I481" s="6">
        <v>41493.968326200011</v>
      </c>
      <c r="J481" s="6">
        <v>42433.201239000002</v>
      </c>
      <c r="K481" s="6">
        <v>43338.890119200012</v>
      </c>
      <c r="L481" s="6">
        <v>44278.12303200001</v>
      </c>
      <c r="M481" s="6">
        <v>45183.811912200006</v>
      </c>
      <c r="N481" s="6">
        <v>46123.044825000004</v>
      </c>
      <c r="O481" s="6">
        <v>47028.733705200008</v>
      </c>
      <c r="P481" s="6">
        <v>47967.966618000006</v>
      </c>
      <c r="Q481" s="6">
        <v>48873.655498200009</v>
      </c>
      <c r="R481" s="6">
        <v>49812.888411000014</v>
      </c>
      <c r="S481" s="6">
        <v>50718.57729120001</v>
      </c>
      <c r="T481" s="6">
        <v>51225.763064112012</v>
      </c>
      <c r="U481" s="6">
        <v>51885.909625680004</v>
      </c>
      <c r="V481" s="6">
        <v>52999.236067674006</v>
      </c>
      <c r="W481" s="6">
        <v>53519.504013300008</v>
      </c>
      <c r="X481" s="6">
        <v>54045.474444468011</v>
      </c>
      <c r="AB481" s="7"/>
      <c r="AC481" s="7"/>
      <c r="AD481" s="7"/>
      <c r="AE481" s="7"/>
      <c r="AF481" s="7"/>
    </row>
    <row r="482" spans="1:32" s="5" customFormat="1">
      <c r="A482" s="5">
        <v>3</v>
      </c>
      <c r="B482" s="6">
        <v>33544.032600000006</v>
      </c>
      <c r="C482" s="6">
        <v>34282.001317200004</v>
      </c>
      <c r="D482" s="6">
        <v>35221.234230000009</v>
      </c>
      <c r="E482" s="6">
        <v>36126.923110200005</v>
      </c>
      <c r="F482" s="6">
        <v>37066.156023000003</v>
      </c>
      <c r="G482" s="6">
        <v>37971.844903200006</v>
      </c>
      <c r="H482" s="6">
        <v>38911.077816000005</v>
      </c>
      <c r="I482" s="6">
        <v>39816.766696200008</v>
      </c>
      <c r="J482" s="6">
        <v>40755.999609000013</v>
      </c>
      <c r="K482" s="6">
        <v>41661.688489200009</v>
      </c>
      <c r="L482" s="6">
        <v>42600.921402000007</v>
      </c>
      <c r="M482" s="6">
        <v>43506.610282200003</v>
      </c>
      <c r="N482" s="6">
        <v>44445.843195000009</v>
      </c>
      <c r="O482" s="6">
        <v>45351.532075200012</v>
      </c>
      <c r="P482" s="6">
        <v>46290.764988000003</v>
      </c>
      <c r="Q482" s="6">
        <v>47196.453868200006</v>
      </c>
      <c r="R482" s="6">
        <v>48135.686781000011</v>
      </c>
      <c r="S482" s="6">
        <v>49041.375661200007</v>
      </c>
      <c r="T482" s="6">
        <v>49531.789417812011</v>
      </c>
      <c r="U482" s="6">
        <v>50168.790596886014</v>
      </c>
      <c r="V482" s="6">
        <v>51234.484512588009</v>
      </c>
      <c r="W482" s="6">
        <v>51737.980441914005</v>
      </c>
      <c r="X482" s="6">
        <v>52246.172535804006</v>
      </c>
      <c r="AB482" s="7"/>
      <c r="AC482" s="7"/>
      <c r="AD482" s="7"/>
      <c r="AE482" s="7"/>
      <c r="AF482" s="7"/>
    </row>
    <row r="483" spans="1:32" s="12" customFormat="1">
      <c r="A483" s="2"/>
      <c r="B483" s="3" t="s">
        <v>151</v>
      </c>
      <c r="C483" s="3" t="s">
        <v>152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spans="1:32" s="5" customFormat="1">
      <c r="A484" s="5">
        <v>8</v>
      </c>
      <c r="B484" s="6">
        <v>45267</v>
      </c>
      <c r="C484" s="6">
        <v>46615</v>
      </c>
      <c r="D484" s="6">
        <v>47960</v>
      </c>
      <c r="E484" s="6">
        <v>49307</v>
      </c>
      <c r="F484" s="6">
        <v>50652</v>
      </c>
      <c r="G484" s="6">
        <v>51999</v>
      </c>
      <c r="H484" s="6">
        <v>53345</v>
      </c>
      <c r="I484" s="6">
        <v>54690</v>
      </c>
      <c r="J484" s="6">
        <v>56038</v>
      </c>
      <c r="K484" s="6">
        <v>57383</v>
      </c>
      <c r="L484" s="6">
        <v>58731</v>
      </c>
      <c r="M484" s="6">
        <v>60076</v>
      </c>
      <c r="N484" s="6">
        <v>61423</v>
      </c>
      <c r="O484" s="6">
        <v>62768</v>
      </c>
      <c r="P484" s="6">
        <v>64115</v>
      </c>
      <c r="Q484" s="6">
        <v>65461</v>
      </c>
      <c r="R484" s="6">
        <v>66807</v>
      </c>
      <c r="S484" s="6">
        <v>68154</v>
      </c>
      <c r="T484" s="6">
        <v>68835</v>
      </c>
      <c r="U484" s="6">
        <v>69524</v>
      </c>
      <c r="V484" s="6">
        <v>70219</v>
      </c>
      <c r="W484" s="6">
        <v>70922</v>
      </c>
      <c r="X484" s="6">
        <v>71631</v>
      </c>
      <c r="Y484" s="6">
        <v>71631</v>
      </c>
      <c r="Z484" s="6">
        <v>71631</v>
      </c>
      <c r="AA484" s="6">
        <v>74367</v>
      </c>
      <c r="AB484" s="7"/>
      <c r="AC484" s="7"/>
      <c r="AD484" s="7"/>
      <c r="AE484" s="7"/>
      <c r="AF484" s="7"/>
    </row>
    <row r="485" spans="1:32" s="5" customFormat="1">
      <c r="A485" s="5">
        <v>7</v>
      </c>
      <c r="B485" s="6">
        <v>41902</v>
      </c>
      <c r="C485" s="6">
        <v>42912</v>
      </c>
      <c r="D485" s="6">
        <v>43922</v>
      </c>
      <c r="E485" s="6">
        <v>44931</v>
      </c>
      <c r="F485" s="6">
        <v>45941</v>
      </c>
      <c r="G485" s="6">
        <v>46951</v>
      </c>
      <c r="H485" s="6">
        <v>47960</v>
      </c>
      <c r="I485" s="6">
        <v>48970</v>
      </c>
      <c r="J485" s="6">
        <v>49980</v>
      </c>
      <c r="K485" s="6">
        <v>50989</v>
      </c>
      <c r="L485" s="6">
        <v>51999</v>
      </c>
      <c r="M485" s="6">
        <v>53009</v>
      </c>
      <c r="N485" s="6">
        <v>54018</v>
      </c>
      <c r="O485" s="6">
        <v>55028</v>
      </c>
      <c r="P485" s="6">
        <v>56038</v>
      </c>
      <c r="Q485" s="6">
        <v>57047</v>
      </c>
      <c r="R485" s="6">
        <v>58057</v>
      </c>
      <c r="S485" s="6">
        <v>59067</v>
      </c>
      <c r="T485" s="6">
        <v>59657</v>
      </c>
      <c r="U485" s="6">
        <v>60254</v>
      </c>
      <c r="V485" s="6">
        <v>60857</v>
      </c>
      <c r="W485" s="6">
        <v>61465</v>
      </c>
      <c r="X485" s="6">
        <v>62079</v>
      </c>
      <c r="Y485" s="6">
        <v>62079</v>
      </c>
      <c r="Z485" s="6">
        <v>62079</v>
      </c>
      <c r="AA485" s="6">
        <v>63765</v>
      </c>
      <c r="AB485" s="7"/>
      <c r="AC485" s="7"/>
      <c r="AD485" s="7"/>
      <c r="AE485" s="7"/>
      <c r="AF485" s="7"/>
    </row>
    <row r="486" spans="1:32" s="5" customFormat="1">
      <c r="A486" s="5">
        <v>1</v>
      </c>
      <c r="B486" s="6">
        <v>38537</v>
      </c>
      <c r="C486" s="6">
        <v>39545</v>
      </c>
      <c r="D486" s="6">
        <v>40556</v>
      </c>
      <c r="E486" s="6">
        <v>41566</v>
      </c>
      <c r="F486" s="6">
        <v>42574</v>
      </c>
      <c r="G486" s="6">
        <v>43586</v>
      </c>
      <c r="H486" s="6">
        <v>44595</v>
      </c>
      <c r="I486" s="6">
        <v>45603</v>
      </c>
      <c r="J486" s="6">
        <v>46615</v>
      </c>
      <c r="K486" s="6">
        <v>47624</v>
      </c>
      <c r="L486" s="6">
        <v>48632</v>
      </c>
      <c r="M486" s="6">
        <v>49644</v>
      </c>
      <c r="N486" s="6">
        <v>50652</v>
      </c>
      <c r="O486" s="6">
        <v>51661</v>
      </c>
      <c r="P486" s="6">
        <v>52673</v>
      </c>
      <c r="Q486" s="6">
        <v>53681</v>
      </c>
      <c r="R486" s="6">
        <v>54690</v>
      </c>
      <c r="S486" s="6">
        <v>55702</v>
      </c>
      <c r="T486" s="6">
        <v>56259</v>
      </c>
      <c r="U486" s="6">
        <v>56820</v>
      </c>
      <c r="V486" s="6">
        <v>57389</v>
      </c>
      <c r="W486" s="6">
        <v>57962</v>
      </c>
      <c r="X486" s="6">
        <v>58542</v>
      </c>
      <c r="Y486" s="6">
        <v>58542</v>
      </c>
      <c r="Z486" s="6">
        <v>58542</v>
      </c>
      <c r="AA486" s="6">
        <v>60127</v>
      </c>
      <c r="AB486" s="7"/>
      <c r="AC486" s="7"/>
      <c r="AD486" s="7"/>
      <c r="AE486" s="7"/>
      <c r="AF486" s="7"/>
    </row>
    <row r="487" spans="1:32" s="5" customFormat="1">
      <c r="A487" s="5">
        <v>2</v>
      </c>
      <c r="B487" s="6">
        <v>35171</v>
      </c>
      <c r="C487" s="6">
        <v>36080</v>
      </c>
      <c r="D487" s="6">
        <v>37022</v>
      </c>
      <c r="E487" s="6">
        <v>37931</v>
      </c>
      <c r="F487" s="6">
        <v>38873</v>
      </c>
      <c r="G487" s="6">
        <v>39781</v>
      </c>
      <c r="H487" s="6">
        <v>40723</v>
      </c>
      <c r="I487" s="6">
        <v>41633</v>
      </c>
      <c r="J487" s="6">
        <v>42574</v>
      </c>
      <c r="K487" s="6">
        <v>43484</v>
      </c>
      <c r="L487" s="6">
        <v>44427</v>
      </c>
      <c r="M487" s="6">
        <v>45334</v>
      </c>
      <c r="N487" s="6">
        <v>46278</v>
      </c>
      <c r="O487" s="6">
        <v>47186</v>
      </c>
      <c r="P487" s="6">
        <v>48129</v>
      </c>
      <c r="Q487" s="6">
        <v>49037</v>
      </c>
      <c r="R487" s="6">
        <v>49980</v>
      </c>
      <c r="S487" s="6">
        <v>50887</v>
      </c>
      <c r="T487" s="6">
        <v>51397</v>
      </c>
      <c r="U487" s="6">
        <v>51911</v>
      </c>
      <c r="V487" s="6">
        <v>52430</v>
      </c>
      <c r="W487" s="6">
        <v>52954</v>
      </c>
      <c r="X487" s="6">
        <v>53484</v>
      </c>
      <c r="Y487" s="6">
        <v>53484</v>
      </c>
      <c r="Z487" s="6">
        <v>53484</v>
      </c>
      <c r="AA487" s="6">
        <v>54937</v>
      </c>
      <c r="AB487" s="7"/>
      <c r="AC487" s="7"/>
      <c r="AD487" s="7"/>
      <c r="AE487" s="7"/>
      <c r="AF487" s="7"/>
    </row>
    <row r="488" spans="1:32" s="5" customFormat="1">
      <c r="A488" s="5">
        <v>3</v>
      </c>
      <c r="B488" s="6">
        <v>33656</v>
      </c>
      <c r="C488" s="6">
        <v>34396</v>
      </c>
      <c r="D488" s="6">
        <v>35340</v>
      </c>
      <c r="E488" s="6">
        <v>36247</v>
      </c>
      <c r="F488" s="6">
        <v>37190</v>
      </c>
      <c r="G488" s="6">
        <v>38099</v>
      </c>
      <c r="H488" s="6">
        <v>39042</v>
      </c>
      <c r="I488" s="6">
        <v>39949</v>
      </c>
      <c r="J488" s="6">
        <v>40893</v>
      </c>
      <c r="K488" s="6">
        <v>41800</v>
      </c>
      <c r="L488" s="6">
        <v>42743</v>
      </c>
      <c r="M488" s="6">
        <v>43653</v>
      </c>
      <c r="N488" s="6">
        <v>44595</v>
      </c>
      <c r="O488" s="6">
        <v>45503</v>
      </c>
      <c r="P488" s="6">
        <v>46446</v>
      </c>
      <c r="Q488" s="6">
        <v>47354</v>
      </c>
      <c r="R488" s="6">
        <v>48296</v>
      </c>
      <c r="S488" s="6">
        <v>49206</v>
      </c>
      <c r="T488" s="6">
        <v>49697</v>
      </c>
      <c r="U488" s="6">
        <v>50194</v>
      </c>
      <c r="V488" s="6">
        <v>50696</v>
      </c>
      <c r="W488" s="6">
        <v>51203</v>
      </c>
      <c r="X488" s="6">
        <v>51715</v>
      </c>
      <c r="Y488" s="6">
        <v>51715</v>
      </c>
      <c r="Z488" s="6">
        <v>51715</v>
      </c>
      <c r="AA488" s="6">
        <v>53119</v>
      </c>
      <c r="AB488" s="7"/>
      <c r="AC488" s="7"/>
      <c r="AD488" s="7"/>
      <c r="AE488" s="7"/>
      <c r="AF488" s="7"/>
    </row>
    <row r="489" spans="1:32" s="12" customFormat="1">
      <c r="A489" s="2"/>
      <c r="B489" s="3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spans="1:32" s="5" customFormat="1"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7"/>
      <c r="AA490" s="7"/>
      <c r="AB490" s="7"/>
      <c r="AC490" s="7"/>
      <c r="AD490" s="7"/>
      <c r="AE490" s="7"/>
      <c r="AF490" s="7"/>
    </row>
    <row r="491" spans="1:32" s="5" customFormat="1"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7"/>
      <c r="AA491" s="7"/>
      <c r="AB491" s="7"/>
      <c r="AC491" s="7"/>
      <c r="AD491" s="7"/>
      <c r="AE491" s="7"/>
      <c r="AF491" s="7"/>
    </row>
    <row r="492" spans="1:32" s="5" customFormat="1"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7"/>
      <c r="AA492" s="7"/>
      <c r="AB492" s="7"/>
      <c r="AC492" s="7"/>
      <c r="AD492" s="7"/>
      <c r="AE492" s="7"/>
      <c r="AF492" s="7"/>
    </row>
    <row r="493" spans="1:32" s="5" customFormat="1"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7"/>
      <c r="AA493" s="7"/>
      <c r="AB493" s="7"/>
      <c r="AC493" s="7"/>
      <c r="AD493" s="7"/>
      <c r="AE493" s="7"/>
      <c r="AF493" s="7"/>
    </row>
    <row r="494" spans="1:32" s="5" customFormat="1"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7"/>
      <c r="AA494" s="7"/>
      <c r="AB494" s="7"/>
      <c r="AC494" s="7"/>
      <c r="AD494" s="7"/>
      <c r="AE494" s="7"/>
      <c r="AF494" s="7"/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FY2016DMSS</vt:lpstr>
    </vt:vector>
  </TitlesOfParts>
  <Company>sde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Administrative Coordinator</dc:title>
  <dc:subject>2014-2015 Minimum Salary Schedules</dc:subject>
  <dc:creator>Kim Moss</dc:creator>
  <cp:keywords>2014-2015 Minimum Salary Schedules district</cp:keywords>
  <cp:lastModifiedBy>Moss, Kimberly S</cp:lastModifiedBy>
  <cp:lastPrinted>2014-12-23T19:18:17Z</cp:lastPrinted>
  <dcterms:created xsi:type="dcterms:W3CDTF">1999-07-12T14:59:40Z</dcterms:created>
  <dcterms:modified xsi:type="dcterms:W3CDTF">2016-01-07T22:03:14Z</dcterms:modified>
</cp:coreProperties>
</file>