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H:\Gov. Affairs\Uploads to GA page\"/>
    </mc:Choice>
  </mc:AlternateContent>
  <bookViews>
    <workbookView xWindow="0" yWindow="0" windowWidth="16170" windowHeight="7995" tabRatio="674"/>
  </bookViews>
  <sheets>
    <sheet name="Strategic_Planning_FY2019-20" sheetId="12" r:id="rId1"/>
    <sheet name="Strategic_Planning_FY2020-21" sheetId="13" r:id="rId2"/>
    <sheet name="Program" sheetId="4" r:id="rId3"/>
    <sheet name="Legal_Standards" sheetId="5" r:id="rId4"/>
    <sheet name="Customer" sheetId="6" r:id="rId5"/>
    <sheet name="Partner" sheetId="7" r:id="rId6"/>
    <sheet name="Report and External Review" sheetId="8" r:id="rId7"/>
    <sheet name="Sheet4" sheetId="2" state="hidden" r:id="rId8"/>
    <sheet name="Log Sheet" sheetId="11" state="hidden" r:id="rId9"/>
  </sheets>
  <externalReferences>
    <externalReference r:id="rId10"/>
    <externalReference r:id="rId11"/>
  </externalReferences>
  <definedNames>
    <definedName name="_xlnm._FilterDatabase" localSheetId="8" hidden="1">'Log Sheet'!$A$3:$C$3</definedName>
    <definedName name="_xlnm.Print_Titles" localSheetId="8">'Log Sheet'!$1:$3</definedName>
    <definedName name="_xlnm.Print_Titles" localSheetId="2">Program!$1:$6</definedName>
    <definedName name="_xlnm.Print_Titles" localSheetId="0">'Strategic_Planning_FY2019-20'!$1:$10</definedName>
    <definedName name="_xlnm.Print_Titles" localSheetId="1">'Strategic_Planning_FY2020-21'!$1:$10</definedName>
  </definedNames>
  <calcPr calcId="162913"/>
</workbook>
</file>

<file path=xl/calcChain.xml><?xml version="1.0" encoding="utf-8"?>
<calcChain xmlns="http://schemas.openxmlformats.org/spreadsheetml/2006/main">
  <c r="G14" i="4" l="1"/>
  <c r="G33" i="4"/>
  <c r="D31" i="4"/>
  <c r="H31" i="4"/>
  <c r="H33" i="4"/>
  <c r="I33" i="4"/>
  <c r="J33" i="4"/>
  <c r="C14" i="4"/>
  <c r="C27" i="4"/>
  <c r="C28" i="4"/>
  <c r="C33" i="4"/>
  <c r="D12" i="4"/>
  <c r="D13" i="4"/>
  <c r="D14" i="4"/>
  <c r="D15" i="4"/>
  <c r="D21" i="4"/>
  <c r="D26" i="4"/>
  <c r="D29" i="4"/>
  <c r="D30" i="4"/>
  <c r="D33" i="4"/>
  <c r="E9" i="4"/>
  <c r="E14" i="4"/>
  <c r="E15" i="4"/>
  <c r="E27" i="4"/>
  <c r="E31" i="4"/>
  <c r="E33" i="4"/>
  <c r="F33" i="4"/>
  <c r="J32" i="4"/>
  <c r="F32" i="4"/>
  <c r="J31" i="4"/>
  <c r="F31" i="4"/>
  <c r="J30" i="4"/>
  <c r="F30" i="4"/>
  <c r="J29" i="4"/>
  <c r="F29" i="4"/>
  <c r="J28" i="4"/>
  <c r="F28" i="4"/>
  <c r="J27" i="4"/>
  <c r="F27" i="4"/>
  <c r="J26" i="4"/>
  <c r="F26" i="4"/>
  <c r="J25" i="4"/>
  <c r="F25" i="4"/>
  <c r="J24" i="4"/>
  <c r="F24" i="4"/>
  <c r="J23" i="4"/>
  <c r="J22" i="4"/>
  <c r="F22" i="4"/>
  <c r="J21" i="4"/>
  <c r="F21" i="4"/>
  <c r="J20" i="4"/>
  <c r="F20" i="4"/>
  <c r="J19" i="4"/>
  <c r="F19" i="4"/>
  <c r="J18" i="4"/>
  <c r="F18" i="4"/>
  <c r="J17" i="4"/>
  <c r="F17" i="4"/>
  <c r="J16" i="4"/>
  <c r="F16" i="4"/>
  <c r="J15" i="4"/>
  <c r="F15" i="4"/>
  <c r="J14" i="4"/>
  <c r="F14" i="4"/>
  <c r="J13" i="4"/>
  <c r="F13" i="4"/>
  <c r="J12" i="4"/>
  <c r="F12" i="4"/>
  <c r="J11" i="4"/>
  <c r="F11" i="4"/>
  <c r="J10" i="4"/>
  <c r="F10" i="4"/>
  <c r="J9" i="4"/>
  <c r="F9" i="4"/>
  <c r="J8" i="4"/>
  <c r="F8" i="4"/>
  <c r="J7" i="4"/>
  <c r="F7" i="4"/>
</calcChain>
</file>

<file path=xl/sharedStrings.xml><?xml version="1.0" encoding="utf-8"?>
<sst xmlns="http://schemas.openxmlformats.org/spreadsheetml/2006/main" count="2106" uniqueCount="1138">
  <si>
    <t>Agency Name:</t>
  </si>
  <si>
    <t>-</t>
  </si>
  <si>
    <t>G</t>
  </si>
  <si>
    <t>S</t>
  </si>
  <si>
    <t>Accountability Report</t>
  </si>
  <si>
    <t>Agency Code:</t>
  </si>
  <si>
    <t>Section:</t>
  </si>
  <si>
    <t>Type</t>
  </si>
  <si>
    <t>Item #</t>
  </si>
  <si>
    <t>Description</t>
  </si>
  <si>
    <t>Goal</t>
  </si>
  <si>
    <t>Education, Training, and Human Development</t>
  </si>
  <si>
    <t>Healthy and Safe Families</t>
  </si>
  <si>
    <t>Maintaining Safety, Integrity and Security</t>
  </si>
  <si>
    <t>Public Infrastructure and Economic Development</t>
  </si>
  <si>
    <t>Government and Citizens</t>
  </si>
  <si>
    <t xml:space="preserve">Agency Name:     </t>
  </si>
  <si>
    <t xml:space="preserve">Agency Code:     </t>
  </si>
  <si>
    <t>Item</t>
  </si>
  <si>
    <t>Time Applicable</t>
  </si>
  <si>
    <t>Data Source and Availability</t>
  </si>
  <si>
    <t>Calculation Method</t>
  </si>
  <si>
    <t>Program Template</t>
  </si>
  <si>
    <t>Program/Title</t>
  </si>
  <si>
    <t>Purpose</t>
  </si>
  <si>
    <t>General</t>
  </si>
  <si>
    <t>Other</t>
  </si>
  <si>
    <t>Federal</t>
  </si>
  <si>
    <t>TOTAL</t>
  </si>
  <si>
    <t>Law Number</t>
  </si>
  <si>
    <t>Jurisdiction</t>
  </si>
  <si>
    <t>Type of Law</t>
  </si>
  <si>
    <t>State</t>
  </si>
  <si>
    <t>Statute</t>
  </si>
  <si>
    <t>Regulation</t>
  </si>
  <si>
    <t>Customer Template</t>
  </si>
  <si>
    <t>Divisions or Major Programs</t>
  </si>
  <si>
    <t>Executive Branch/State Agencies</t>
  </si>
  <si>
    <t>Legislative Branch</t>
  </si>
  <si>
    <t>Judicial Branch</t>
  </si>
  <si>
    <t>Local Govts.</t>
  </si>
  <si>
    <t>School Districts</t>
  </si>
  <si>
    <t>General Public</t>
  </si>
  <si>
    <t>Industry</t>
  </si>
  <si>
    <t>Professional Organization</t>
  </si>
  <si>
    <t>Partner Template</t>
  </si>
  <si>
    <t>Name of Partner Entity</t>
  </si>
  <si>
    <t>Type of Partner Entity</t>
  </si>
  <si>
    <t>Description of Partnership</t>
  </si>
  <si>
    <t>Federal Government</t>
  </si>
  <si>
    <t>State Government</t>
  </si>
  <si>
    <t>Local Government</t>
  </si>
  <si>
    <t>Higher Education Institute</t>
  </si>
  <si>
    <t>K-12 Education Institute</t>
  </si>
  <si>
    <t>Private Business Organization</t>
  </si>
  <si>
    <t>Professional Association</t>
  </si>
  <si>
    <t xml:space="preserve">Non-Governmental Organization </t>
  </si>
  <si>
    <t>Individual</t>
  </si>
  <si>
    <t>Type of Entity</t>
  </si>
  <si>
    <t>Reporting Frequency</t>
  </si>
  <si>
    <t>Monthly</t>
  </si>
  <si>
    <t>Quarterly</t>
  </si>
  <si>
    <t>Local Govt.</t>
  </si>
  <si>
    <t>Outside Organization</t>
  </si>
  <si>
    <t>Annually</t>
  </si>
  <si>
    <t>Legal Standards Template</t>
  </si>
  <si>
    <t>Customer Segments</t>
  </si>
  <si>
    <r>
      <rPr>
        <b/>
        <i/>
        <u/>
        <sz val="11"/>
        <color theme="0"/>
        <rFont val="Calibri"/>
        <family val="2"/>
        <scheme val="minor"/>
      </rPr>
      <t xml:space="preserve">Specify only for the following Segments: </t>
    </r>
    <r>
      <rPr>
        <b/>
        <sz val="11"/>
        <color theme="0"/>
        <rFont val="Calibri"/>
        <family val="2"/>
        <scheme val="minor"/>
      </rPr>
      <t xml:space="preserve"> (1) </t>
    </r>
    <r>
      <rPr>
        <b/>
        <u/>
        <sz val="11"/>
        <color theme="0"/>
        <rFont val="Calibri"/>
        <family val="2"/>
        <scheme val="minor"/>
      </rPr>
      <t>Industry:</t>
    </r>
    <r>
      <rPr>
        <b/>
        <sz val="11"/>
        <color theme="0"/>
        <rFont val="Calibri"/>
        <family val="2"/>
        <scheme val="minor"/>
      </rPr>
      <t xml:space="preserve"> Name; (2)</t>
    </r>
    <r>
      <rPr>
        <b/>
        <u/>
        <sz val="11"/>
        <color theme="0"/>
        <rFont val="Calibri"/>
        <family val="2"/>
        <scheme val="minor"/>
      </rPr>
      <t xml:space="preserve"> Professional Organization:</t>
    </r>
    <r>
      <rPr>
        <b/>
        <sz val="11"/>
        <color theme="0"/>
        <rFont val="Calibri"/>
        <family val="2"/>
        <scheme val="minor"/>
      </rPr>
      <t xml:space="preserve"> Name; (3)</t>
    </r>
    <r>
      <rPr>
        <b/>
        <u/>
        <sz val="11"/>
        <color theme="0"/>
        <rFont val="Calibri"/>
        <family val="2"/>
        <scheme val="minor"/>
      </rPr>
      <t xml:space="preserve"> Public:</t>
    </r>
    <r>
      <rPr>
        <b/>
        <sz val="11"/>
        <color theme="0"/>
        <rFont val="Calibri"/>
        <family val="2"/>
        <scheme val="minor"/>
      </rPr>
      <t xml:space="preserve"> Demographics.</t>
    </r>
  </si>
  <si>
    <t>Service/Product Provided to Customers</t>
  </si>
  <si>
    <t>Statutory Requirement and/or Authority Granted</t>
  </si>
  <si>
    <t>Yes</t>
  </si>
  <si>
    <t>Meaningful Use of Measure</t>
  </si>
  <si>
    <t>Strategy</t>
  </si>
  <si>
    <t>Fiscal Year 2018-2019</t>
  </si>
  <si>
    <t>Constitution</t>
  </si>
  <si>
    <t>Executive Order</t>
  </si>
  <si>
    <t>FY 2016-17 Proviso</t>
  </si>
  <si>
    <t>FY 2017-18 Proviso</t>
  </si>
  <si>
    <t>FY 2018-19 Proviso</t>
  </si>
  <si>
    <t>Does the law specify a product or service your agency must or may provide?</t>
  </si>
  <si>
    <t>Does this law specify who your agency must or may serve?  (Y/N)</t>
  </si>
  <si>
    <t>No - But relates to sources of funding for one or more agency deliverables</t>
  </si>
  <si>
    <t>No - But relates to manner in which one or more agency deliverables is provided</t>
  </si>
  <si>
    <t>No - Does not relate directly to any agency deliverables</t>
  </si>
  <si>
    <t xml:space="preserve">No </t>
  </si>
  <si>
    <t>Report our agency must/may provide</t>
  </si>
  <si>
    <t>Board, commission, or committee on which someone from our agency must/may serve</t>
  </si>
  <si>
    <t>Distribute funding to another entity</t>
  </si>
  <si>
    <t>Other service or product our agency must/may provide</t>
  </si>
  <si>
    <r>
      <rPr>
        <b/>
        <i/>
        <u/>
        <sz val="11"/>
        <color theme="0"/>
        <rFont val="Calibri"/>
        <family val="2"/>
        <scheme val="minor"/>
      </rPr>
      <t>If yes,</t>
    </r>
    <r>
      <rPr>
        <b/>
        <i/>
        <sz val="11"/>
        <color theme="0"/>
        <rFont val="Calibri"/>
        <family val="2"/>
        <scheme val="minor"/>
      </rPr>
      <t xml:space="preserve"> what type of service or product?</t>
    </r>
  </si>
  <si>
    <r>
      <rPr>
        <b/>
        <i/>
        <u/>
        <sz val="11"/>
        <color theme="0"/>
        <rFont val="Calibri"/>
        <family val="2"/>
        <scheme val="minor"/>
      </rPr>
      <t>If other service or product</t>
    </r>
    <r>
      <rPr>
        <b/>
        <i/>
        <sz val="11"/>
        <color theme="0"/>
        <rFont val="Calibri"/>
        <family val="2"/>
        <scheme val="minor"/>
      </rPr>
      <t>, please specify what service or product.</t>
    </r>
  </si>
  <si>
    <t>Associated Goal(s)</t>
  </si>
  <si>
    <t>Report and External Review Template</t>
  </si>
  <si>
    <t>Report or Review Name</t>
  </si>
  <si>
    <t>Is this a Report, Review, or both?</t>
  </si>
  <si>
    <t>Internal Review and Report</t>
  </si>
  <si>
    <t>External Review and Report</t>
  </si>
  <si>
    <t>External Review only</t>
  </si>
  <si>
    <t xml:space="preserve">  Name of Entity Requesting the Report or Conducting Review</t>
  </si>
  <si>
    <t>Twice a year</t>
  </si>
  <si>
    <r>
      <rPr>
        <b/>
        <u/>
        <sz val="11"/>
        <color theme="0"/>
        <rFont val="Calibri"/>
        <family val="2"/>
        <scheme val="minor"/>
      </rPr>
      <t xml:space="preserve">Current Fiscal Year: </t>
    </r>
    <r>
      <rPr>
        <b/>
        <sz val="11"/>
        <color theme="0"/>
        <rFont val="Calibri"/>
        <family val="2"/>
        <scheme val="minor"/>
      </rPr>
      <t>Submission Date or Review Timeline (MM/DD/YYYY)</t>
    </r>
  </si>
  <si>
    <t>Summary of Information Requested in the Report or Reviewed</t>
  </si>
  <si>
    <t>Method to Access the Report or Information from the Review</t>
  </si>
  <si>
    <t>Measure</t>
  </si>
  <si>
    <t>Base</t>
  </si>
  <si>
    <t>Target</t>
  </si>
  <si>
    <t>Actual</t>
  </si>
  <si>
    <t>M</t>
  </si>
  <si>
    <t>ACCOUNTABILITY REPORTS</t>
  </si>
  <si>
    <t>AGENCY NAME</t>
  </si>
  <si>
    <t>AGENCY CODE</t>
  </si>
  <si>
    <t>SECTION #</t>
  </si>
  <si>
    <t>A010</t>
  </si>
  <si>
    <t>91A</t>
  </si>
  <si>
    <t>A050</t>
  </si>
  <si>
    <t>91B</t>
  </si>
  <si>
    <t>LEGISLATIVE COUNCIL (LEGAL DEPARTMENT)</t>
  </si>
  <si>
    <t>A150</t>
  </si>
  <si>
    <t>91C</t>
  </si>
  <si>
    <t>LEGISLATIVE DEPARTMENT - LEGISLATIVE</t>
  </si>
  <si>
    <t>A170</t>
  </si>
  <si>
    <t>91D</t>
  </si>
  <si>
    <t>LEGISLATIVE AUDIT COUNCIL (LEGISLATIVE DEPARTMENT)</t>
  </si>
  <si>
    <t>A200</t>
  </si>
  <si>
    <t>91E</t>
  </si>
  <si>
    <t>EDUCATION OVERSIGHT COMMITTEE</t>
  </si>
  <si>
    <t>A850</t>
  </si>
  <si>
    <t>JUDICIAL DEPARTMENT</t>
  </si>
  <si>
    <t>B040</t>
  </si>
  <si>
    <t>ADMINISTRATIVE LAW COURT</t>
  </si>
  <si>
    <t>C050</t>
  </si>
  <si>
    <t>GOVERNOR'S OFFICE - EOC</t>
  </si>
  <si>
    <t>D050</t>
  </si>
  <si>
    <t>92A</t>
  </si>
  <si>
    <t>D100</t>
  </si>
  <si>
    <t>STATE INSPECTOR GENERAL</t>
  </si>
  <si>
    <t>D250</t>
  </si>
  <si>
    <t>DEPARTMENT OF ADMINISTRATION</t>
  </si>
  <si>
    <t>D500</t>
  </si>
  <si>
    <t>LIEUTENTANT GOVERNOR'S OFFICE</t>
  </si>
  <si>
    <t>E040</t>
  </si>
  <si>
    <t>SECRETARY OF STATE'S OFFICE</t>
  </si>
  <si>
    <t>E080</t>
  </si>
  <si>
    <t>COMPTROLLER GENERAL'S OFFICE</t>
  </si>
  <si>
    <t>E120</t>
  </si>
  <si>
    <t>STATE TREASURER'S OFFICE</t>
  </si>
  <si>
    <t>E160</t>
  </si>
  <si>
    <t>RETIREMENT SYSTEMS INVESTMENT COMMISSION</t>
  </si>
  <si>
    <t>E190</t>
  </si>
  <si>
    <t>ATTORNEY GENERAL'S OFFICE</t>
  </si>
  <si>
    <t>E200</t>
  </si>
  <si>
    <t>PROSECUTION COORDINATION COMMISSION</t>
  </si>
  <si>
    <t>E210</t>
  </si>
  <si>
    <t>COMMISSION ON INDIGENT DEFENSE</t>
  </si>
  <si>
    <t>E230</t>
  </si>
  <si>
    <t xml:space="preserve">ADJUTANT GENERALS OFFICE </t>
  </si>
  <si>
    <t>E240</t>
  </si>
  <si>
    <t>ELECTION COMMISSION</t>
  </si>
  <si>
    <t>E280</t>
  </si>
  <si>
    <t>REVENUE AND FISCAL AFFAIRS</t>
  </si>
  <si>
    <t>E500</t>
  </si>
  <si>
    <t>FISCAL ACCOUNTING AUTHORITY</t>
  </si>
  <si>
    <t>E550</t>
  </si>
  <si>
    <t>STATE AUDITOR'S OFFICE</t>
  </si>
  <si>
    <t>F270</t>
  </si>
  <si>
    <t>PUBLIC EMPLOYEE BENEFIT AUTHORITY</t>
  </si>
  <si>
    <t>F500</t>
  </si>
  <si>
    <t>COMMISSION ON HIGHER EDUCATION</t>
  </si>
  <si>
    <t>H030</t>
  </si>
  <si>
    <t>HIGHER EDUCATION TUITION GRANTS COMMISSION</t>
  </si>
  <si>
    <t>H060</t>
  </si>
  <si>
    <t>THE CITADEL</t>
  </si>
  <si>
    <t>H090</t>
  </si>
  <si>
    <t>CLEMSON UNIVERSITY</t>
  </si>
  <si>
    <t>H120</t>
  </si>
  <si>
    <t>COLLEGE OF CHARLESTON</t>
  </si>
  <si>
    <t>H150</t>
  </si>
  <si>
    <t>COASTAL CAROLINA UNIVERSITY</t>
  </si>
  <si>
    <t>H170</t>
  </si>
  <si>
    <t>FRANCIS MARION UNIVERSITY</t>
  </si>
  <si>
    <t>H180</t>
  </si>
  <si>
    <t>LANDER UNIVERSITY</t>
  </si>
  <si>
    <t>H210</t>
  </si>
  <si>
    <t>SOUTH CAROLINA STATE UNIVERSITY</t>
  </si>
  <si>
    <t>H240</t>
  </si>
  <si>
    <t>UNIVERSITY OF SOUTH CAROLINA - COLUMBIA</t>
  </si>
  <si>
    <t>H270</t>
  </si>
  <si>
    <t>20A</t>
  </si>
  <si>
    <t>UNIVERSITY OF SOUTH CAROLINA - AIKEN</t>
  </si>
  <si>
    <t>H290</t>
  </si>
  <si>
    <t>20B</t>
  </si>
  <si>
    <t>UNIVERSITY OF SOUTH CAROLINA - UPSTATE</t>
  </si>
  <si>
    <t>H340</t>
  </si>
  <si>
    <t>20C</t>
  </si>
  <si>
    <t>UNIVERSITY OF SOUTH CAROLINA - BEAUFORT</t>
  </si>
  <si>
    <t>H360</t>
  </si>
  <si>
    <t>20D</t>
  </si>
  <si>
    <t>UNIVERSITY OF SOUTH CAROLINA - LANCASTER</t>
  </si>
  <si>
    <t>H370</t>
  </si>
  <si>
    <t>20E</t>
  </si>
  <si>
    <t>UNIVERSITY OF SOUTH CAROLINA - SALKEHATCHIE</t>
  </si>
  <si>
    <t>H380</t>
  </si>
  <si>
    <t>20F</t>
  </si>
  <si>
    <t>UNIVERSITY OF SOUTH CAROLINA - SUMTER</t>
  </si>
  <si>
    <t>H390</t>
  </si>
  <si>
    <t>20G</t>
  </si>
  <si>
    <t>UNIVERSITY OF SOUTH CAROLINA - UNION</t>
  </si>
  <si>
    <t>H400</t>
  </si>
  <si>
    <t>20H</t>
  </si>
  <si>
    <t>WINTHROP UNIVERSITY</t>
  </si>
  <si>
    <t>H470</t>
  </si>
  <si>
    <t>MUSC &amp; H530 AREA HEALTH EDUCATION CONSORTIUM</t>
  </si>
  <si>
    <t>H510</t>
  </si>
  <si>
    <t>STATE TECHNICAL &amp; COMPREHENSIVE EDUCATION</t>
  </si>
  <si>
    <t>H590</t>
  </si>
  <si>
    <t>SC FIRST STEPS TO SCHOOL READINESS</t>
  </si>
  <si>
    <t>H620</t>
  </si>
  <si>
    <t>DEPARTMENT OF EDUCATION</t>
  </si>
  <si>
    <t>H630</t>
  </si>
  <si>
    <t>GOVERNOR'S SCHOOL FOR ARTS AND HUMANITIES</t>
  </si>
  <si>
    <t>H640</t>
  </si>
  <si>
    <t>GOVERNOR'S SCHOOL FOR SCIENCE AND MATHEMATICS</t>
  </si>
  <si>
    <t>H650</t>
  </si>
  <si>
    <t>LOTTERY EXPENDITURE</t>
  </si>
  <si>
    <t>H660</t>
  </si>
  <si>
    <t>ETV COMMISSION</t>
  </si>
  <si>
    <t>H670</t>
  </si>
  <si>
    <t>WIL LOU GRAY OPPORTUNITY SCHOOL</t>
  </si>
  <si>
    <t>H710</t>
  </si>
  <si>
    <t>VOCATIONAL REHABILITATION</t>
  </si>
  <si>
    <t>H730</t>
  </si>
  <si>
    <t>SCHOOL FOR THE DEAF &amp; BLIND</t>
  </si>
  <si>
    <t>H750</t>
  </si>
  <si>
    <t>DEPARTMENT OF ARCHIVES &amp; HISTORY</t>
  </si>
  <si>
    <t>H790</t>
  </si>
  <si>
    <t>STATE LIBRARY</t>
  </si>
  <si>
    <t>H870</t>
  </si>
  <si>
    <t>ARTS COMMISSION</t>
  </si>
  <si>
    <t>H910</t>
  </si>
  <si>
    <t>STATE MUSEUM COMMISSION</t>
  </si>
  <si>
    <t>H950</t>
  </si>
  <si>
    <t>CONFEDERATE RELIC ROOM &amp; MILITARY MUSEUM</t>
  </si>
  <si>
    <t>H960</t>
  </si>
  <si>
    <t>DEPARTMENT OF HEALTH &amp; HUMAN SERVICES</t>
  </si>
  <si>
    <t>J020</t>
  </si>
  <si>
    <t>DEPARTMENT OF HEALTH &amp; ENVIRONMENTAL CONTROL</t>
  </si>
  <si>
    <t>J040</t>
  </si>
  <si>
    <t>DEPARTMENT OF MENTAL HEALTH</t>
  </si>
  <si>
    <t>J120</t>
  </si>
  <si>
    <t>DEPARTMENT OF DISABILITIES &amp; SPECIAL NEEDS</t>
  </si>
  <si>
    <t>J160</t>
  </si>
  <si>
    <t>DEPART. OF ALCOHOL &amp; OTHER DRUG ABUSE SERVICES</t>
  </si>
  <si>
    <t>J200</t>
  </si>
  <si>
    <t>DEPARTMENT OF PUBLIC SAFETY</t>
  </si>
  <si>
    <t>K050</t>
  </si>
  <si>
    <t>DEPARTMENT OF SOCIAL SERVICES</t>
  </si>
  <si>
    <t>L040</t>
  </si>
  <si>
    <t>JOHN DE LA HOWE SCHOOL</t>
  </si>
  <si>
    <t>L120</t>
  </si>
  <si>
    <t>COMMISSION FOR THE BLIND</t>
  </si>
  <si>
    <t>L240</t>
  </si>
  <si>
    <t>HOUSING, FINANCE &amp; DEV AUTHORITY</t>
  </si>
  <si>
    <t>L320</t>
  </si>
  <si>
    <t>HUMAN AFFAIRS COMMISSION</t>
  </si>
  <si>
    <t>L360</t>
  </si>
  <si>
    <t>COMMSSION ON MINORITY AFFAIRS</t>
  </si>
  <si>
    <t>L460</t>
  </si>
  <si>
    <t>DEPARTMENT OF CORRECTIONS</t>
  </si>
  <si>
    <t>N040</t>
  </si>
  <si>
    <t>DEPARTMENT OF PROBATION, PAROLE &amp; PARDON</t>
  </si>
  <si>
    <t>N080</t>
  </si>
  <si>
    <t>DEPARTMENT OF JUVENILE JUSTICE</t>
  </si>
  <si>
    <t>N120</t>
  </si>
  <si>
    <t>CRIMINAL JUSTICE ACADEMY</t>
  </si>
  <si>
    <t>N200</t>
  </si>
  <si>
    <t>FORESTRY COMMISSION</t>
  </si>
  <si>
    <t>P120</t>
  </si>
  <si>
    <t>DEPARTMENT OF AGRICULTURE</t>
  </si>
  <si>
    <t>P160</t>
  </si>
  <si>
    <t>CLEMSON UNIVERSITY - PSA</t>
  </si>
  <si>
    <t>P200</t>
  </si>
  <si>
    <t>P210</t>
  </si>
  <si>
    <t>DEPARTMENT OF NATURAL RESOURCES</t>
  </si>
  <si>
    <t>P240</t>
  </si>
  <si>
    <t>SEA GRANT CONSORTIUM</t>
  </si>
  <si>
    <t>P260</t>
  </si>
  <si>
    <t>DEPARTMENT OF PARKS, RECREATION &amp; TOURISM</t>
  </si>
  <si>
    <t>P280</t>
  </si>
  <si>
    <t>DEPARTMENT OF COMMERCE</t>
  </si>
  <si>
    <t>P320</t>
  </si>
  <si>
    <t>JOBS - ECONOMIC DEVELOPMENT AUTHORITY</t>
  </si>
  <si>
    <t>P340</t>
  </si>
  <si>
    <t>PATRIOTS POINT DEVELOPMENT AUTHORITY</t>
  </si>
  <si>
    <t>P360</t>
  </si>
  <si>
    <t>CONSERVATION BANK</t>
  </si>
  <si>
    <t>P400</t>
  </si>
  <si>
    <t>RURAL INFRASTRUCTURE AUTHORITY</t>
  </si>
  <si>
    <t>P450</t>
  </si>
  <si>
    <t>PUBLIC SERVICE COMMISSION</t>
  </si>
  <si>
    <t>R040</t>
  </si>
  <si>
    <t>OFFICE OF REGULATORY STAFF</t>
  </si>
  <si>
    <t>R060</t>
  </si>
  <si>
    <t>WORKER'S COMPENSATION COMMISSION</t>
  </si>
  <si>
    <t>R080</t>
  </si>
  <si>
    <t>STATE ACCIDENT FUND</t>
  </si>
  <si>
    <t>R120</t>
  </si>
  <si>
    <t>PATIENT COMPENSATION FUND</t>
  </si>
  <si>
    <t>R140</t>
  </si>
  <si>
    <t>DEPARTMENT OF INSURANCE</t>
  </si>
  <si>
    <t>R200</t>
  </si>
  <si>
    <t>STATE BOARD OF FINANCIAL INSTITUTIONS</t>
  </si>
  <si>
    <t>R230</t>
  </si>
  <si>
    <t>DEPARTMENT OF CONSUMER AFFAIRS</t>
  </si>
  <si>
    <t>R280</t>
  </si>
  <si>
    <t>DEPARTMENT OF LABOR, LICENSING &amp; REGULATION</t>
  </si>
  <si>
    <t>R360</t>
  </si>
  <si>
    <t>DEPARTMENT OF MOTOR VEHICLES</t>
  </si>
  <si>
    <t>R400</t>
  </si>
  <si>
    <t>DEPARTMENT OF REVENUE</t>
  </si>
  <si>
    <t>R440</t>
  </si>
  <si>
    <t>STATE ETHICS COMMISSION</t>
  </si>
  <si>
    <t>R520</t>
  </si>
  <si>
    <t>R600</t>
  </si>
  <si>
    <t>SC PROCUREMENT REVIEW PANEL</t>
  </si>
  <si>
    <t>S600</t>
  </si>
  <si>
    <t>DEPARTMENT OF TRANSPORTATION</t>
  </si>
  <si>
    <t>U120</t>
  </si>
  <si>
    <t>DEPARTMENT OF TRANSPORTATION INFRASTRUCTURE BANK</t>
  </si>
  <si>
    <t>U150</t>
  </si>
  <si>
    <t>DIVISION OF AERONAUTICS</t>
  </si>
  <si>
    <t>U300</t>
  </si>
  <si>
    <t>PORTS AUTHORITY</t>
  </si>
  <si>
    <t>Y140</t>
  </si>
  <si>
    <t>STATE LAW ENFORCEMENT DIVISION</t>
  </si>
  <si>
    <t>THE HOUSE OF REPRESENATIVES</t>
  </si>
  <si>
    <t>THE SENATE</t>
  </si>
  <si>
    <t>SOUTH CAROLINA STATE UNIVERSITY - PSA</t>
  </si>
  <si>
    <t>Strategic Planning and Performance Measurement Template</t>
  </si>
  <si>
    <t>Statewide Enterprise Strategic Objective</t>
  </si>
  <si>
    <t>STATE FISCAL ACCOUNTABILITY AUTHORITY</t>
  </si>
  <si>
    <t>DEPARTMENT OF EMPLOYMENT AND WORKFORCE</t>
  </si>
  <si>
    <t>Fiscal Year 2019-2020</t>
  </si>
  <si>
    <t>1.1.1</t>
  </si>
  <si>
    <t>1.1.2</t>
  </si>
  <si>
    <t xml:space="preserve">July 1-June 30 </t>
  </si>
  <si>
    <t>1.2.1</t>
  </si>
  <si>
    <t>1.2.2</t>
  </si>
  <si>
    <t>1.2.3</t>
  </si>
  <si>
    <t>1.3.1</t>
  </si>
  <si>
    <t>1.3.2</t>
  </si>
  <si>
    <t>1.3.3</t>
  </si>
  <si>
    <t>New Measure</t>
  </si>
  <si>
    <t xml:space="preserve">Number of participating schools in tiered technical support for personalized and competency-based learning  </t>
  </si>
  <si>
    <t>2.1.1</t>
  </si>
  <si>
    <t>2.1.2</t>
  </si>
  <si>
    <t>2.1.3</t>
  </si>
  <si>
    <t>2.2.1</t>
  </si>
  <si>
    <t>2.2.2</t>
  </si>
  <si>
    <t>2.2.3</t>
  </si>
  <si>
    <t>2.3.1</t>
  </si>
  <si>
    <t>2.3.2</t>
  </si>
  <si>
    <t>Count number of schools participating at each tier</t>
  </si>
  <si>
    <t xml:space="preserve">Outcome; Assess effectiveness of office outreach and products </t>
  </si>
  <si>
    <t>Office of Family and Community Engagement (OFACE); Annually</t>
  </si>
  <si>
    <t>Percent of transformation coaches showing evidence of significant gains for their assigned schools</t>
  </si>
  <si>
    <t xml:space="preserve">Monitor the effectiveness of 30 transformation coaches in Priority schools and districts. </t>
  </si>
  <si>
    <t>3.1.1</t>
  </si>
  <si>
    <t>3.1.2</t>
  </si>
  <si>
    <t>3.2.1</t>
  </si>
  <si>
    <t>3.2.2</t>
  </si>
  <si>
    <t>3.2.3</t>
  </si>
  <si>
    <t>3.3.1</t>
  </si>
  <si>
    <t>3.3.2</t>
  </si>
  <si>
    <t xml:space="preserve">Outcome; Assess effectiveness of office support </t>
  </si>
  <si>
    <t xml:space="preserve">OST; Annually </t>
  </si>
  <si>
    <t>Divided number of coaches showing evidence of significant gains by number of all coaches</t>
  </si>
  <si>
    <t>Outcome; Assess effectiveness of transformation coaches</t>
  </si>
  <si>
    <t>July 1-June 30</t>
  </si>
  <si>
    <t>4.1.1</t>
  </si>
  <si>
    <t>4.1.2</t>
  </si>
  <si>
    <t>4.1.3</t>
  </si>
  <si>
    <t>4.2.1</t>
  </si>
  <si>
    <t>4.2.2</t>
  </si>
  <si>
    <t>4.2.3</t>
  </si>
  <si>
    <t>4.3.1</t>
  </si>
  <si>
    <t>4.3.2</t>
  </si>
  <si>
    <t>Office of Educator Effectiveness and Leadership Development (OEELD); Annually</t>
  </si>
  <si>
    <t xml:space="preserve">Input; Assess state teacher workforce </t>
  </si>
  <si>
    <t xml:space="preserve">Outcome; Assess office outreach and services </t>
  </si>
  <si>
    <t xml:space="preserve">Number of students served by SCDE virtual programs </t>
  </si>
  <si>
    <t>Number of students completing a Career and Technology Education (CATE) Program of Study</t>
  </si>
  <si>
    <t>Percent of CATE completers who earn a silver or higher on the National Career Readiness Certificate</t>
  </si>
  <si>
    <t>Number of students enrolled statewide in CERDEP</t>
  </si>
  <si>
    <t xml:space="preserve">Percent of existing CDEP classrooms which received CDEP monitoring visits </t>
  </si>
  <si>
    <t xml:space="preserve">Divide number of participants showing evidence of implementation by total number of attendees in PLOs in each area </t>
  </si>
  <si>
    <t xml:space="preserve">Outcome; Assess effectiveness of professional learning opportunities </t>
  </si>
  <si>
    <t xml:space="preserve">OELL; Annually </t>
  </si>
  <si>
    <t>Calculate the total number of students served by CERDEP programming</t>
  </si>
  <si>
    <t>Success of CERDEP expansion efforts in reaching new students</t>
  </si>
  <si>
    <t xml:space="preserve">Office of Career and Technology Education (OCTE); Annually </t>
  </si>
  <si>
    <t xml:space="preserve">Count number of students  completing a Career and Technology Education (CATE) Program of Study </t>
  </si>
  <si>
    <t>OCTE; Annually</t>
  </si>
  <si>
    <t xml:space="preserve">Divide number of CATE completers attaining industry certificates for year by total number of CATE completers who graduated </t>
  </si>
  <si>
    <t xml:space="preserve">Output; Monitor demand and capacity of office  </t>
  </si>
  <si>
    <t xml:space="preserve">Office of Virtual Education (OVE); Annually </t>
  </si>
  <si>
    <t xml:space="preserve">Count total number of students served in year </t>
  </si>
  <si>
    <t xml:space="preserve">Office of Adult Education (OAE); Annually </t>
  </si>
  <si>
    <t>Percent of school buses older than 10 years or 100,000 miles</t>
  </si>
  <si>
    <t>Number summer food sites</t>
  </si>
  <si>
    <t>&gt;2,500</t>
  </si>
  <si>
    <t>Count total number of summer food sites (SFSP and SSO) in year</t>
  </si>
  <si>
    <t xml:space="preserve">Output; Assess ability to provide access </t>
  </si>
  <si>
    <t xml:space="preserve">Office of Transportation (OT); Annually </t>
  </si>
  <si>
    <t>Count total number of buses greater than 100,000 miles plus the total number over ten years old. Divide this number and divide by total number of buses</t>
  </si>
  <si>
    <t xml:space="preserve">Input; Assess health of state bus fleet </t>
  </si>
  <si>
    <t xml:space="preserve">Applicants seeking South Carolina teacher certification; educators seeking to maintain, advance, or add areas of certification; career changers; school districts; Institutions of Higher Education (IHEs)  </t>
  </si>
  <si>
    <t xml:space="preserve">Office tasked with increasing extended learning opportunities, summer learning opportunities, and high quality community partnerships across state </t>
  </si>
  <si>
    <t>Community partners and partner organizations, including faith-based institutions</t>
  </si>
  <si>
    <t>Office tasked with procurement, implementation, and quality assurance of state summative assessments</t>
  </si>
  <si>
    <t>Education consortia (Old English, Midlands, Pee Dee, and Western Piedmont)</t>
  </si>
  <si>
    <t xml:space="preserve">Feedback and input on SCDE implementation; collaboration around state and federal opportunities  </t>
  </si>
  <si>
    <t>Governors Schools</t>
  </si>
  <si>
    <t xml:space="preserve">Fiscal agent; SCDE seat on the board </t>
  </si>
  <si>
    <t>Home School Association(s)</t>
  </si>
  <si>
    <r>
      <rPr>
        <sz val="11"/>
        <rFont val="Calibri"/>
        <family val="2"/>
        <scheme val="minor"/>
      </rPr>
      <t>Statutory determinations for purposes of school attendance</t>
    </r>
    <r>
      <rPr>
        <sz val="11"/>
        <color rgb="FFFF0000"/>
        <rFont val="Calibri"/>
        <family val="2"/>
        <scheme val="minor"/>
      </rPr>
      <t xml:space="preserve"> </t>
    </r>
  </si>
  <si>
    <t>Palmetto Unified School District</t>
  </si>
  <si>
    <t xml:space="preserve">SCDE seat on board </t>
  </si>
  <si>
    <t>K-12 Technology Initiative</t>
  </si>
  <si>
    <t>Partnership among DOA, EOC, SCDE, State Library, and others</t>
  </si>
  <si>
    <t xml:space="preserve">Local education agencies (LEAs; school districts) </t>
  </si>
  <si>
    <t xml:space="preserve">Funding allocations; leadership, funding, and professional support; monitoring of state/federal requirements and plans; training and technical assistance; feedback and input on SCDE implementation; collaboration around state and federal opportunities  </t>
  </si>
  <si>
    <t>Schools (elementary, middle, and high)</t>
  </si>
  <si>
    <t xml:space="preserve">SC Public Charter School District </t>
  </si>
  <si>
    <t xml:space="preserve">Fiscal agent; leadership, funding, and professional support; advocacy; monitoring of state/federal requirements and plans as appropriate; training and technical assistance; feedback and input on SCDE implementation; collaboration around state and federal opportunities   </t>
  </si>
  <si>
    <t xml:space="preserve">State Government </t>
  </si>
  <si>
    <t>Center for Educator Recruitment, Retentions, and Advancement (CERRA)</t>
  </si>
  <si>
    <r>
      <t xml:space="preserve">Training development and facilitation; collaboration with the Alternative Certification Team to present district and/or regional information sessions in rural districts; partnership on Rural Technical Assistance proviso and </t>
    </r>
    <r>
      <rPr>
        <i/>
        <sz val="11"/>
        <color theme="1"/>
        <rFont val="Calibri"/>
        <family val="2"/>
        <scheme val="minor"/>
      </rPr>
      <t xml:space="preserve">SC State Plan for the Equitable Distribution of Excellent Educators </t>
    </r>
  </si>
  <si>
    <t>Commission on Higher Education (CHE)</t>
  </si>
  <si>
    <t xml:space="preserve">NCRC data </t>
  </si>
  <si>
    <t xml:space="preserve">Education Oversight Committee (EOC)  </t>
  </si>
  <si>
    <t xml:space="preserve">Standard-setting and approval; assessments, reporting and accountability (including report cards); grading and accountability plans; oversight of EIA funding </t>
  </si>
  <si>
    <t xml:space="preserve">First Steps </t>
  </si>
  <si>
    <t>Collaboration around planning and professional development for early learning teachers of 4K; Collaboration around 4K professional learning and data collection</t>
  </si>
  <si>
    <t>HeadStart</t>
  </si>
  <si>
    <t>Collaboration around planning and professional development for early learning teachers; Collaboration around professional learning and data collection</t>
  </si>
  <si>
    <t>Office of Revenue and Fiscal Affairs</t>
  </si>
  <si>
    <t xml:space="preserve">Data matching </t>
  </si>
  <si>
    <t>4.1, 4.2</t>
  </si>
  <si>
    <t xml:space="preserve">Office of the Attorney General </t>
  </si>
  <si>
    <t>Training related to school climate/safety</t>
  </si>
  <si>
    <t>School Food Authorities</t>
  </si>
  <si>
    <t xml:space="preserve">Actual benefit issuance/determinations; Training and technical assistance </t>
  </si>
  <si>
    <t xml:space="preserve">SC Department of Commerce </t>
  </si>
  <si>
    <t xml:space="preserve">Proviso Task Force; EEDA recommendations; regional educational coordinators; workforce projections </t>
  </si>
  <si>
    <t>SC Department of Employment and Workforce</t>
  </si>
  <si>
    <t xml:space="preserve">Career readiness, workforce statistics and projections </t>
  </si>
  <si>
    <t>SC Department of Health and Environmental Control</t>
  </si>
  <si>
    <t>Technical assistance to select counties related to meal patterns and nutrition education</t>
  </si>
  <si>
    <t xml:space="preserve">SC Department of Health and Human Services </t>
  </si>
  <si>
    <t>School-based health Medicaid reimbursement policies</t>
  </si>
  <si>
    <t xml:space="preserve">SC Department of Mental Health </t>
  </si>
  <si>
    <t>Mental health services in the schools (some school districts contract with SCDMH)</t>
  </si>
  <si>
    <t xml:space="preserve">SC Department of Social Services </t>
  </si>
  <si>
    <t>Collaboration around planning and professional development for early learning teachers of 4K; Resource regarding summer food initiatives</t>
  </si>
  <si>
    <t>SCETV</t>
  </si>
  <si>
    <t xml:space="preserve">SCDE board seat; public service announcements; collaboration around filming and broadcasting professional learning  </t>
  </si>
  <si>
    <t>SC State Board for Technical and Comprehensive Education</t>
  </si>
  <si>
    <t xml:space="preserve">Dual credit awarding entity; collaboration around college readiness and reduction of remediation; sharing of vocational equipment </t>
  </si>
  <si>
    <t xml:space="preserve">Federal Government </t>
  </si>
  <si>
    <t>National Highway Traffic Safety Administration (NHTSA)</t>
  </si>
  <si>
    <t>Regulation of federal motor vehicle standards related to school buses</t>
  </si>
  <si>
    <t>Southeastern Comprehensive Center/American Institutes of Research</t>
  </si>
  <si>
    <t xml:space="preserve">USDE-funded research and program support; technical assistance; networking/contact with other states </t>
  </si>
  <si>
    <t>US Department of Agriculture</t>
  </si>
  <si>
    <r>
      <t>Policy, technical assistance, and reimbursement related to several programs that provide healthy food to children including the National School Lunch Program, School Breakfast Program, and Summer Food Service Program</t>
    </r>
    <r>
      <rPr>
        <sz val="11"/>
        <color rgb="FFFF0000"/>
        <rFont val="Calibri"/>
        <family val="2"/>
        <scheme val="minor"/>
      </rPr>
      <t xml:space="preserve"> </t>
    </r>
  </si>
  <si>
    <t xml:space="preserve">US Department of Education </t>
  </si>
  <si>
    <t xml:space="preserve">Policy, funding, technical support, oversight, and monitoring of all federally funded programs  </t>
  </si>
  <si>
    <t>US Department of Justice</t>
  </si>
  <si>
    <t>Office of Civil Rights reviews data (dropout, chronic absenteeism, and discipline) to ensure that students' rights are not violated</t>
  </si>
  <si>
    <t xml:space="preserve">Higher Education </t>
  </si>
  <si>
    <t>Educator Preparation Programs (EPPs)</t>
  </si>
  <si>
    <t xml:space="preserve">Training, resources, and technical assistance related to EPP accreditation, teacher licensure, state initiatives, and current legislation; EPP program approval; information sharing through monthly SC Education Dean's Alliance meetings </t>
  </si>
  <si>
    <t>IHEs</t>
  </si>
  <si>
    <t xml:space="preserve">Collaboration and information-sharing around K-12 students for post-secondary success/readiness; feedback and input on SCDE implementation; collaboration around state and federal opportunities  </t>
  </si>
  <si>
    <t xml:space="preserve">Technical colleges </t>
  </si>
  <si>
    <t xml:space="preserve">SCDE seat on SC Board of Technical Colleges; ReadySC; youth apprenticeships; collaboration and information-sharing around K-12 students for post-secondary success/readiness; feedback and input on SCDE implementation; collaboration around state and federal opportunities  </t>
  </si>
  <si>
    <t xml:space="preserve">Clemson University  </t>
  </si>
  <si>
    <t xml:space="preserve">Reading Recovery programming and certification </t>
  </si>
  <si>
    <t xml:space="preserve">Francis Marion University </t>
  </si>
  <si>
    <t>Resources related to teaching students of poverty</t>
  </si>
  <si>
    <t>Lander University</t>
  </si>
  <si>
    <t xml:space="preserve">Montessori programming and professional learning </t>
  </si>
  <si>
    <t>MUSC Boeing Center</t>
  </si>
  <si>
    <t>Technical assistance targeted to school districts related to development of local wellness policies</t>
  </si>
  <si>
    <t xml:space="preserve">MUSC </t>
  </si>
  <si>
    <t>Partnership with school-based telehealth program to improve availability of health care to children living in underserved areas</t>
  </si>
  <si>
    <t xml:space="preserve">Riley Institute at Furman University </t>
  </si>
  <si>
    <t>Technical assistance and data support for several SCDE areas, including Profile, Montessori, and personalized learning</t>
  </si>
  <si>
    <t>SC State Board of Trustees</t>
  </si>
  <si>
    <t xml:space="preserve">SCDE seat on Board of Trustees </t>
  </si>
  <si>
    <t>USC - SC Educational Policy Center</t>
  </si>
  <si>
    <t>Data analysis, accountability support, and training regarding climate surveys</t>
  </si>
  <si>
    <t xml:space="preserve">USC - Center for Educational Partnerships (CEP)  </t>
  </si>
  <si>
    <t>Technical assistance and support of several state initiatives, including Read to Succeed and school improvement</t>
  </si>
  <si>
    <t>USC - Children's Law Center</t>
  </si>
  <si>
    <t>Truancy training and resources</t>
  </si>
  <si>
    <t xml:space="preserve">Professional Associations </t>
  </si>
  <si>
    <t xml:space="preserve">Council for the Accreditation of Educator Preparation (CAEP) </t>
  </si>
  <si>
    <t xml:space="preserve">EPP state accreditation is tied to national accreditation through CAEP; SCDE is part of national accreditation visits and provides CAEP support to IHEs  </t>
  </si>
  <si>
    <t>Council of Chief State School Officers (CCSSO)</t>
  </si>
  <si>
    <t xml:space="preserve">Feedback and input on SCDE policies and initiatives; state partnerships; national-level training, support, and information; technical assistance  </t>
  </si>
  <si>
    <t xml:space="preserve">Palmetto State Teachers Association (PSTA) </t>
  </si>
  <si>
    <t xml:space="preserve">Feedback and input on SCDE policies and initiatives; training and information  </t>
  </si>
  <si>
    <t xml:space="preserve">SC Association for Educational Technology </t>
  </si>
  <si>
    <t xml:space="preserve">Annual conference presentations; collaboration around instructional technology </t>
  </si>
  <si>
    <t xml:space="preserve">SC Association of School Administrators (SCASA) </t>
  </si>
  <si>
    <t xml:space="preserve">SC Association of School Business Officials </t>
  </si>
  <si>
    <t xml:space="preserve">SC Education Association (SCEA) </t>
  </si>
  <si>
    <t xml:space="preserve">SC School Board Association </t>
  </si>
  <si>
    <t>State Chamber of Commerce</t>
  </si>
  <si>
    <t>Advocacy; feedback and input on SCDE policies and initiatives</t>
  </si>
  <si>
    <t xml:space="preserve">Non-Governmental Organizations </t>
  </si>
  <si>
    <t>BCBSSC Foundation</t>
  </si>
  <si>
    <t>Fitness Gram</t>
  </si>
  <si>
    <t xml:space="preserve">SC Council on the Holocaust </t>
  </si>
  <si>
    <t xml:space="preserve">Funding provided through Appropriations Act </t>
  </si>
  <si>
    <t xml:space="preserve">ECTA </t>
  </si>
  <si>
    <t>Funding; training and technical assistance; strategic planning</t>
  </si>
  <si>
    <t xml:space="preserve">KnowledgeWorks </t>
  </si>
  <si>
    <t xml:space="preserve">Collaboration and technical assistance related to personalized learning </t>
  </si>
  <si>
    <t>LARCUM</t>
  </si>
  <si>
    <t xml:space="preserve">Interdenominational faith-based group; collaboration around literacy support and family/community engagement </t>
  </si>
  <si>
    <t>Palmetto Health</t>
  </si>
  <si>
    <t>Go Noodle</t>
  </si>
  <si>
    <t>SC African American Heritage Association</t>
  </si>
  <si>
    <t>Teacher's Guide to African American Historic Places in SC</t>
  </si>
  <si>
    <t>SC Baptist Convention</t>
  </si>
  <si>
    <t xml:space="preserve">Adopt a school program </t>
  </si>
  <si>
    <t>SC Future Minds</t>
  </si>
  <si>
    <t>SCDE seat on board; Teacher of the Year</t>
  </si>
  <si>
    <t xml:space="preserve">Southeastern Regional Education Board (SREB) </t>
  </si>
  <si>
    <t xml:space="preserve">Implementation of High Schools That Work (HSTW) proviso; technical assistance for low-performing schools; programmatic support of HSTW, MMGW, TTGW, LDC and MDC </t>
  </si>
  <si>
    <t>TASC</t>
  </si>
  <si>
    <t xml:space="preserve">TransformSC </t>
  </si>
  <si>
    <t xml:space="preserve">Business partnerships; collaboration around Profile and personalized learning </t>
  </si>
  <si>
    <t xml:space="preserve">Private Business Organizations </t>
  </si>
  <si>
    <t>Absolute Total Care</t>
  </si>
  <si>
    <t>School nurses asthma symposium</t>
  </si>
  <si>
    <t xml:space="preserve">Diagnostic reviews for Priority Schools; district/school accreditation; support of SCDE transformation coaches </t>
  </si>
  <si>
    <t>AT&amp;T</t>
  </si>
  <si>
    <t>African American Heritage Calendar</t>
  </si>
  <si>
    <t xml:space="preserve">Data Recognition Corporation </t>
  </si>
  <si>
    <t>Assessments</t>
  </si>
  <si>
    <t>WIS</t>
  </si>
  <si>
    <t xml:space="preserve">Agency Code and Section:     </t>
  </si>
  <si>
    <t>See separate Legal Standards Excel document attached</t>
  </si>
  <si>
    <t xml:space="preserve">Proviso "School Districts and Special Schools Flexibility" (2018-19 1.26, 1A.14) </t>
  </si>
  <si>
    <t>SC General Assembly</t>
  </si>
  <si>
    <t xml:space="preserve">59-39-130: Tabulation of college freshman results </t>
  </si>
  <si>
    <t xml:space="preserve">After district reports have been received (by May 1), the SCDE will tabulate them so as to show the academic performance of graduates from the respective high schools who entered institutions of higher learning.  No due date in statute. </t>
  </si>
  <si>
    <t>Public</t>
  </si>
  <si>
    <t xml:space="preserve">Proviso "Information Technology and Information Security Plans" (2017-18 = 117.112) </t>
  </si>
  <si>
    <t>Department of Administration</t>
  </si>
  <si>
    <t xml:space="preserve">By August 1 of the current fiscal year, all state agencies must submit an information technology plan and an information security plan.  </t>
  </si>
  <si>
    <t xml:space="preserve">National Public Education Finance Survey </t>
  </si>
  <si>
    <t>US Department of Education</t>
  </si>
  <si>
    <t>General Assembly</t>
  </si>
  <si>
    <r>
      <rPr>
        <i/>
        <sz val="11"/>
        <color rgb="FFFF0000"/>
        <rFont val="Calibri"/>
        <family val="2"/>
        <scheme val="minor"/>
      </rPr>
      <t>All school districts must report the student teacher ratio for every classroom to the Department of Education at the ninety and one hundred and eighty day mark.  The department shall report this information to the General Assembly.</t>
    </r>
    <r>
      <rPr>
        <sz val="11"/>
        <color theme="1"/>
        <rFont val="Calibri"/>
        <family val="2"/>
        <scheme val="minor"/>
      </rPr>
      <t xml:space="preserve">
    The school district shall report to the Department of Education the actual percentage of its per pupil expenditures used for classroom instruction, instructional support, and transportation, food service, and safety within non-instruction pupil services for the current school year ending June thirtieth.  Quarterly throughout the current fiscal year, the chairman of each school district's board and the superintendent of each school district must certify where non-instructional or nonessential programs have been suspended and the specific flexibility actions taken.  The certification must be in writing, signed by the chairman and the superintendent, delivered electronically to the State Superintendent of Education, and an electronic copy forwarded to the Chairman of the Senate Finance Committee, the Chairman of the Senate Education Committee, the Chairman of the House Ways and Means Committee, and the Chairman of the House Education and Public Works Committee.  Additionally, the certification must be presented publicly at a regularly called school board meeting, and the certification must be conspicuously posted on the internet website maintained by the school district.</t>
    </r>
  </si>
  <si>
    <t>Number 1 - will be posted on the SDE website under "Reports" and on the General Assembly website under "Agency Reports"                                              Numbers 2 &amp; 3 - request from agency or on district website</t>
  </si>
  <si>
    <t>Request from Agency</t>
  </si>
  <si>
    <t xml:space="preserve">Calculate state per pupil expenditure used to determine the amount of allocation for Title I and other federal programs each year; SCDE submits expenditure and revenue data and average daily attendance statistics; Federal Register, Vol. 80 No. 246 Notice </t>
  </si>
  <si>
    <t xml:space="preserve">Request from Agency </t>
  </si>
  <si>
    <t xml:space="preserve">J-1 Exchange Visitor Program Report </t>
  </si>
  <si>
    <t xml:space="preserve">August </t>
  </si>
  <si>
    <t xml:space="preserve">Provide information regarding cultural exchange teachers in South Carolina; Access via USED Title II website. </t>
  </si>
  <si>
    <t>Submitted via an online portal directly to the USED. Request from Agency</t>
  </si>
  <si>
    <t xml:space="preserve">Proviso "Fines and Fees" Report (Proviso 117.74 - FY 2019-2020) </t>
  </si>
  <si>
    <t xml:space="preserve">Chairman of the Senate Finance Committee; Chairman of the House Ways and Means Committee </t>
  </si>
  <si>
    <t xml:space="preserve">September 1st </t>
  </si>
  <si>
    <t xml:space="preserve">Post report online and submit </t>
  </si>
  <si>
    <t>https://www.scstatehouse.gov/reports/reports.php</t>
  </si>
  <si>
    <t xml:space="preserve">1-1-810: Agency Accountability Report 
(Proviso 117.29 - FY 2019-2020) </t>
  </si>
  <si>
    <t xml:space="preserve">Executive Budget Office; Legislative Oversight Committee; Governor; General Assembly </t>
  </si>
  <si>
    <t>September 15th</t>
  </si>
  <si>
    <t xml:space="preserve">Promote strategic planning and thoughtful review of agency goals; 1-1-810; Provide information for the purpose of a zero-base budget analysis </t>
  </si>
  <si>
    <t>59-6-10: EIA Program Reports</t>
  </si>
  <si>
    <t>Education Oversight Committee</t>
  </si>
  <si>
    <t>September 30th</t>
  </si>
  <si>
    <t xml:space="preserve">Provide programmatic and expenditure information to EOC for EIA-funded programs; Approximately 30 reports submitted with budget actuals </t>
  </si>
  <si>
    <t xml:space="preserve">Proviso "Adult Education" (Previous FY) 
(Proviso 1A.27 - FY 2019-2020) </t>
  </si>
  <si>
    <t>Senate Finance; House Ways and Means; Senate Education; House Education and Public Works Committee</t>
  </si>
  <si>
    <r>
      <t>September 30th</t>
    </r>
    <r>
      <rPr>
        <sz val="11"/>
        <color rgb="FFFF0000"/>
        <rFont val="Calibri"/>
        <family val="2"/>
        <scheme val="minor"/>
      </rPr>
      <t xml:space="preserve">   </t>
    </r>
  </si>
  <si>
    <t>Provide summary information on school district quarterly reports to the SCD; District reports should include unique student identifiers; Report why students have enrolled in adult education and whether or not they are pursuing a GED or a diploma; In this data report, the SCDE typically provides a summary of data for the first quarter of the current fiscal year.</t>
  </si>
  <si>
    <t xml:space="preserve">Proviso "Aid to District Draw Down" (Proviso 1A.42 - FY 2019-2020) </t>
  </si>
  <si>
    <t xml:space="preserve">Chairman of the Senate Finance Committee; Chairman of the House Ways and Means Committee; Chairman of the Senate Education Committee; Chairman of the House Education and Public Works Committee; Governor; local legislative delegation </t>
  </si>
  <si>
    <t>Report on districts that failed to submit an updated plan in the current fiscal year; Plans ensure districts are meeting the safety needs of their students; Plans ensure districts, Palmetto Unified, and DJJ have updated safety plans in place</t>
  </si>
  <si>
    <t xml:space="preserve">59-18-1560: External Review Committees </t>
  </si>
  <si>
    <t>State Board of Education</t>
  </si>
  <si>
    <t>September</t>
  </si>
  <si>
    <r>
      <rPr>
        <sz val="11"/>
        <color rgb="FFFF0000"/>
        <rFont val="Calibri"/>
        <family val="2"/>
        <scheme val="minor"/>
      </rPr>
      <t xml:space="preserve">Superseded by proviso 1A.12 </t>
    </r>
    <r>
      <rPr>
        <sz val="11"/>
        <rFont val="Calibri"/>
        <family val="2"/>
        <scheme val="minor"/>
      </rPr>
      <t xml:space="preserve">External review committee report on district's progress in implementing recommendations and improving performance (annually for four years or as deemed necessary by SBE); Fulfilled by posting diagnostic reviews on SCDE website </t>
    </r>
  </si>
  <si>
    <t>https://ed.sc.gov/districts-schools/school-improvement/school-improvement-programs/</t>
  </si>
  <si>
    <t xml:space="preserve">Proviso "Bank Account and Transparency and Accountability" 
(Proviso 117.83 - FY 2019-2020) </t>
  </si>
  <si>
    <t>State Fiscal Accountability Authority</t>
  </si>
  <si>
    <t xml:space="preserve">October 1st </t>
  </si>
  <si>
    <t xml:space="preserve">Report use composite reservoir bank accounts </t>
  </si>
  <si>
    <t>Proviso "LEA: Audit" regarding lottery expenditures
(Proviso 3.1 - FY 2019-2020)</t>
  </si>
  <si>
    <t>Executive Budget Office; Chairman of Senate Finance Committee; Chairman of the House Ways and Means Committee</t>
  </si>
  <si>
    <t>Provide guidelines/procedures and expenditures of lottery funds allocated to school districts and other recipient institutions according to law; In addition, provide report on the amount of lottery funds distributed to each entity in the prior fiscal year</t>
  </si>
  <si>
    <t xml:space="preserve">NIERR Yearbook Data </t>
  </si>
  <si>
    <t>NIERR</t>
  </si>
  <si>
    <t xml:space="preserve">Provide requested SC data for national  NIERR  State of Preschool Yearbook; See http://nieer.org/state-preschool-yearbooks </t>
  </si>
  <si>
    <t xml:space="preserve">Title II EPP Completer Data </t>
  </si>
  <si>
    <t xml:space="preserve">October 31st </t>
  </si>
  <si>
    <t xml:space="preserve">Update USDE on completers of SC EPPs. Data uploaded via required template to Title II.  Access via USED Title II website.  </t>
  </si>
  <si>
    <t>https://title2.ed.gov/Public/Home.aspx</t>
  </si>
  <si>
    <t xml:space="preserve">Proviso "GP: Discrimination Policy" 
(Proviso 117.13 - FY 2019-2020) </t>
  </si>
  <si>
    <t>State Human Affairs Commission</t>
  </si>
  <si>
    <t>Each state agency shall submit to the State Human Affairs Commission employment and filled vacancy data by race and sex by October thirty-first, of each year.</t>
  </si>
  <si>
    <t>https://www.schac.sc.gov/sites/default/files/Documents/Technical%20Srvcs/2019%20Report%20to%20the%20General%20Assembly%20REV.pdf</t>
  </si>
  <si>
    <t>Proviso "IMD Operations"
(Proviso 117.73 - FY 2019-2020)</t>
  </si>
  <si>
    <t>Chairman of Senate Finance Committee; Chairman of House Ways and Means Committee; Governor</t>
  </si>
  <si>
    <t>November 1st</t>
  </si>
  <si>
    <t xml:space="preserve">Report expenditures of all IMD transition funds </t>
  </si>
  <si>
    <t>Other Funds Survey</t>
  </si>
  <si>
    <t>Provide to the Department of Administration per H630</t>
  </si>
  <si>
    <t>file:///S:/Agency%20Reports%20on%20Website/2nd%20FY%20Qtrly%20Repts/CFO-Williams/H630%20Other%20Fund%20Survey%20102918.pdf</t>
  </si>
  <si>
    <t xml:space="preserve">59-19-900 (E): School and District Report Cards (Proviso 1A.39 "Dropout Recovery Data," 59-10-50 Physical Education Assessments, and 59-18-920 report card for charter, alternative, and career and technology schools included) </t>
  </si>
  <si>
    <t>November 15th</t>
  </si>
  <si>
    <t>The school's report card must be furnished to parents and the public no later than November fifteenth; Report cards must provide calculated physical education program effectiveness score per 59-10-50; also 59-18-930</t>
  </si>
  <si>
    <t>https://screportcards.com/</t>
  </si>
  <si>
    <t xml:space="preserve">Proviso "CDEPP Student Information and Reporting" 
(Proviso 1A.55 - FY 2017-2018) </t>
  </si>
  <si>
    <t>November 30th</t>
  </si>
  <si>
    <t xml:space="preserve">SCDE and First Steps provide any information required by the EOC for the annual CDEPP report; List of requested data is provided by EOC </t>
  </si>
  <si>
    <t>Not an SCDE report. https://www.scstatehouse.gov/reports/EducationOversightComm/STATE-FUNDED%20FULL%20DAY%204K%20PROGRAM%20REPORT.pdf</t>
  </si>
  <si>
    <t xml:space="preserve">December 1st </t>
  </si>
  <si>
    <t>59-10-10: Students Health and Fitness Act</t>
  </si>
  <si>
    <t xml:space="preserve">Provide summary of district- and school-level compliance with all elements of the 2005 Student Health and Fitness Act </t>
  </si>
  <si>
    <t xml:space="preserve">Proviso "IDEA Maintenance of Effort" 
(Proviso 1A.32 - FY 2018-2019) </t>
  </si>
  <si>
    <t>General Assembly; Governor</t>
  </si>
  <si>
    <t>Submit estimate of the IDEA MOE requirement; This item deals with the Proviso informing the General Assembly of the estimate MFS needed for the current year.</t>
  </si>
  <si>
    <t>Proviso "Dropout Prevention and High Schools that Work Program" 
(Proviso 1A.16 - FY 2017-2018)</t>
  </si>
  <si>
    <t>Chairman of Senate Finance Committee; Chairman of House Ways and Means Committee; Senate Education Committee; Chairman of the House Education and Public Works Committee; Governor</t>
  </si>
  <si>
    <t xml:space="preserve">Report on the effectiveness of dropout prevention programs; Assess program progress and effectiveness in providing a better prepared workforce and student success in post-secondary education; EEDA program monitoring and effectiveness </t>
  </si>
  <si>
    <t>State Teacher Shortage Areas</t>
  </si>
  <si>
    <t xml:space="preserve">Provide information for federal student loan forgiveness; Federal critical needs areas defined. Access via USED website. </t>
  </si>
  <si>
    <t>https://ed.sc.gov/educators/recruitment-and-recognition/critical-need-areas/</t>
  </si>
  <si>
    <t>Proviso "Full Day 4K"
(Proviso 1.58 - FY 2018-2019)</t>
  </si>
  <si>
    <t>Annually, the Department of Education is directed to audit the annual allocations to public providers to ensure that allocations are accurate and aligned to the appropriate pro rata per student allocation, materials, and equipment funding. The department must provide the results of the annual audit findings to the General Assembly no later than December first.</t>
  </si>
  <si>
    <t>59-59-175: Coordinating Council Report</t>
  </si>
  <si>
    <t>Governor; General Assembly; Department of Commerce; State Board of Education</t>
  </si>
  <si>
    <t>Report annually by December first to the Governor, the General Assembly, the Department of Commerce, the State Board of Education, and other appropriate governing boards on the progress, results, and compliance with the provisions of this chapter to specifically include progress toward career pathways and its ability to provide a better prepared workforce and student success in postsecondary education</t>
  </si>
  <si>
    <t>59=16-60: SC Virtual School Program and Virtual School Offerings</t>
  </si>
  <si>
    <t>State Board of Education; General Assembly; Education Oversight Committee</t>
  </si>
  <si>
    <t>December 15th</t>
  </si>
  <si>
    <t xml:space="preserve">Report on the overall effectiveness of the virtual school program including completion rates, course enrollments, etc. Provide SBE with report on virtual school offerings and data.  </t>
  </si>
  <si>
    <t>file:///S:/Agency%20Reports%20on%20Website/1st%20FY%20Qtrly%20Rpts/CCR-Mathis/OVE-Mitchell/VirtualSC%20Annual%20Report%202017-18%20-%20FINAL.pdf</t>
  </si>
  <si>
    <t>21st Century CCLC Annua Data Submittal</t>
  </si>
  <si>
    <t>Submit 21st CCLC annual data directly to the USED via the USED’s reporting portal. States are required to use the USED’s portal. The information in the report is a combination of data pulled from PowerSchool and data reported by subrecipients. Our statewide evaluator is responsible for uploading the data from each subrecipient into the federal portal, and our office staff is responsible for certifying the data and submitting the final information to the USED in December of each year.</t>
  </si>
  <si>
    <t>59-155-130: Summer Reading Camp Report</t>
  </si>
  <si>
    <t>December 31st</t>
  </si>
  <si>
    <t xml:space="preserve">Report yearly success rate of summer reading camps; No date in law  </t>
  </si>
  <si>
    <t>https://www.scstatehouse.gov/reports/DeptofEducation/2019%20Reading%20Plan%20and%20Proficiency%20Report.pdf</t>
  </si>
  <si>
    <t>Proviso "Safety Report" 
(Proviso 1.98)</t>
  </si>
  <si>
    <t>Senate Finance Committee; House Ways and Means Committee</t>
  </si>
  <si>
    <t>Proviso "Grants Committee Process" 
(Proviso 1A.92)</t>
  </si>
  <si>
    <t>Governor; Senate Finance Committee; House Ways and Means Committee</t>
  </si>
  <si>
    <t>https://www.scstatehouse.gov/reports/DeptofEducation/Grants%20Committee%20Report%20-%20Final.pdf</t>
  </si>
  <si>
    <t>Proviso "Reading/Literacy Coaches" 
(Proviso 1.62 and 1A.61 - FY 2018-2019)</t>
  </si>
  <si>
    <t>January 15th</t>
  </si>
  <si>
    <t xml:space="preserve">Report on hiring/assignment of reading/literacy coaches by school in current fiscal year; Also report amount of funds to be used for Summer Reading Camps </t>
  </si>
  <si>
    <t>59-63-330: School-Related Crime</t>
  </si>
  <si>
    <t>General Assembly; Office of Attorney General</t>
  </si>
  <si>
    <t xml:space="preserve">January 31st </t>
  </si>
  <si>
    <t xml:space="preserve">Report compiled school-related crime information; Identify persistently dangerous schools; Provide January 31 following districts' final quarterly reports of the school year  </t>
  </si>
  <si>
    <t>59-18-310: Retroactive Diplomas</t>
  </si>
  <si>
    <t>General Assembly and State Board of Education</t>
  </si>
  <si>
    <t>A person who is no longer enrolled in a public school and who previously failed to receive a high school diploma or was denied graduation solely for failing to meet the exit exam requirements pursuant to this section and State Regulation may petition the local school board to determine the student’s eligibility to receive a high school diploma pursuant to this chapter. The local school board will transmit diploma requests to the South Carolina Department of Education in accordance with department procedures. Petitions under this section must be submitted to the local school district. Students receiving diplomas in accordance with this section shall not be counted as graduates in the graduation rate calculations for affected schools and districts, either retroactively or in current or future calculations. On or before January 31, 2019, the South Carolina Department of Education shall report to the State Board of Education and the General Assembly the number of diplomas granted, by school district, under the provision.</t>
  </si>
  <si>
    <t>59-26-20: Critical Needs, Schools, Geographic Areas, and Subject Areas for SC Teacher Loan Forgiveness</t>
  </si>
  <si>
    <t>State Board of Education; SCSLC</t>
  </si>
  <si>
    <t>January</t>
  </si>
  <si>
    <t>Areas of critical need shall include both geographic areas and areas of teacher certification and must be defined annually for that purpose by the State Board of Education.  SBE approved definitions should be posted and sent to the SCSLC.</t>
  </si>
  <si>
    <t>February 1st</t>
  </si>
  <si>
    <t>Proviso "Debt Collection Reports" 
(Proviso 117.34 - FY 2018-2019)</t>
  </si>
  <si>
    <t xml:space="preserve">Chairman of Senate Finance Committee; Chairman of Ways and Means Committee; Inspector General </t>
  </si>
  <si>
    <t>February 28th</t>
  </si>
  <si>
    <t xml:space="preserve">Report outstanding debt owed to the SCDE by outside entities in previous fiscal year; See definitions in proviso  </t>
  </si>
  <si>
    <t>Proviso "Work Based Learning"
(Proviso 1A.5 - FY 2018-2019)</t>
  </si>
  <si>
    <t xml:space="preserve">February </t>
  </si>
  <si>
    <t xml:space="preserve">OCTE report on accomplishments of the Career Counseling Specialists </t>
  </si>
  <si>
    <t>59-25-350: American Board</t>
  </si>
  <si>
    <t>State Board of Education; General Assembly</t>
  </si>
  <si>
    <t>March 31st</t>
  </si>
  <si>
    <t>Submit total number of individual employed in SC with a passport certificate issued by ABCTE (now American Board) by district and nonprivileged information collected on these individuals through the ADEPT system</t>
  </si>
  <si>
    <t>Gun Free Schools Act</t>
  </si>
  <si>
    <t>March</t>
  </si>
  <si>
    <t xml:space="preserve">Provide information about weapons in SC schools; GFSA Authorizing Legislation (Title IV, Part A, Subpart 3, Section 4141) </t>
  </si>
  <si>
    <t>59-155-140: State Reading Plan and 59-155-130: Progress towards 95% Reading on Grade Level</t>
  </si>
  <si>
    <t xml:space="preserve">May </t>
  </si>
  <si>
    <t xml:space="preserve">No due date; Provide updated plan and state reading proficiency progress report; Include proficiency update regarding 59-155-130  </t>
  </si>
  <si>
    <t>file:///S:/Agency%20Reports%20on%20Website/4th%20Qtrly%20Rpts/CCR-Mathis/OELL-Catoe/2019%20Reading%20Plan%20and%20Proficiency%20Report.pdf</t>
  </si>
  <si>
    <t>Charter School Grant Annual Report</t>
  </si>
  <si>
    <t>May</t>
  </si>
  <si>
    <t xml:space="preserve">Evaluate annual performance related to grant goals, metrics, funding requirements, and grant guidance  </t>
  </si>
  <si>
    <t>file:///S:/Agency%20Reports%20on%20Website/4th%20Qtrly%20Rpts/FPASI-Payne/OST-Dixon/Charter%20School%20Grant%20Annual%20Report/Binder1.pdf</t>
  </si>
  <si>
    <t>59-40-170: Vacant School Building Report</t>
  </si>
  <si>
    <t>Applicants for Charter Schools</t>
  </si>
  <si>
    <t xml:space="preserve">No due date; The Department of Education shall make available, upon request, a list of vacant and unused buildings and vacant and unused portions of buildings that are owned by school districts in this State and that may be suitable for the operation of a charter school. The department shall make the list available to applicants for charter schools and to existing charter schools. The list must include the address of each building, a short description of the building, and the name of the owner of the building. </t>
  </si>
  <si>
    <t xml:space="preserve">Proviso "LEA: FY 2017-2018 Funding" 
(Reading Parnters Impact - Proviso 3.4 - FY 2018-2019) </t>
  </si>
  <si>
    <t>Chairman of Senate Finance Committee; Chairman of House Ways and Means Committee; Chairman of  Senate Education Committee; Chairman of  House Education and Public Works Committee</t>
  </si>
  <si>
    <t>June 15th</t>
  </si>
  <si>
    <t>The Office of Early Learning and Literacy shall specify planning criteria to be submitted by Reading Partners no later than July fifteenth of the current fiscal year. Planning criteria shall include, but is not limited to, pre and post assessment data, parental and family literacy engagement, summer learning support and building school level capacity for intervention.</t>
  </si>
  <si>
    <t>file:///S:/Agency%20Reports%20on%20Website/4th%20Qtrly%20Rpts/CCR-Mathis/OELL-Catoe/2019%20Reading%20Partners%20Outcomes%20Report%20(002).pdf</t>
  </si>
  <si>
    <t>59-1-425: Missed School Days (Weather Report)</t>
  </si>
  <si>
    <t>June 30th</t>
  </si>
  <si>
    <t xml:space="preserve">School term information; Provide detailed report of information from each district listing beginning and length of school term as well as the number of: (1) days missed and the reason, (2) days made up, and (3) days waived; Must be provided prior to July 1   </t>
  </si>
  <si>
    <t>June</t>
  </si>
  <si>
    <t>Proviso "School Bus Purchase" 
(Proviso 1.19 - FY 2018-2019)</t>
  </si>
  <si>
    <t>Chairman of Senate Finance; Chairman of House Ways and Means</t>
  </si>
  <si>
    <t>If the department uses the specifications of another state, the department must submit a report to the Chairman of the Senate Finance Committee and the Chairman of the House Ways and Means Committee detailing the methodology by which the alternative specifications were determined to be safe, more economical, and in the public interest, when compared to the specifications set forth by the School Bus Specifications Committee.</t>
  </si>
  <si>
    <t xml:space="preserve">We currently use South Carolina Specifications, therefore there is no report required. </t>
  </si>
  <si>
    <t>2-47-55: Comprehensive Permanent Improvement Plan</t>
  </si>
  <si>
    <t>Capital Budget Office; Department of Administration</t>
  </si>
  <si>
    <t>Upon request.</t>
  </si>
  <si>
    <t>Proviso 1.98</t>
  </si>
  <si>
    <t>Close of Fiscal Year</t>
  </si>
  <si>
    <t xml:space="preserve">Will be posted on Statehouse website when completed </t>
  </si>
  <si>
    <t xml:space="preserve">59-29-155: Founding principles </t>
  </si>
  <si>
    <t xml:space="preserve">Senate Education; House Education and Public Works </t>
  </si>
  <si>
    <t>Bi Annual</t>
  </si>
  <si>
    <t>October 15th, 2019</t>
  </si>
  <si>
    <t xml:space="preserve">Due next cycle - 10/15/2017; Submit documentation of implementation of this section (founding principles instruction required, reporting requirements, professional development); See statute for specific requirements. Requires SCDE professional development (and reporting of it). References EOC and SBE.  Provide report on October 15 of each odd-numbered year, commencing in 2017.   </t>
  </si>
  <si>
    <t>59-36-70: Report by Advisory Council on services for preschoolers</t>
  </si>
  <si>
    <t xml:space="preserve">Interagency Coordinating Council; Joint Legislative Committee on Children; Senate Finance; House Ways and Means; Senate Education; House Education and Public Works </t>
  </si>
  <si>
    <t>Bi Annual (2020 is next report publication)</t>
  </si>
  <si>
    <t xml:space="preserve">State Advisory Council, with assistance from SCDE staff, submit summary of services provided for preschool children with disabilities and their families; See statute for requirements; Related to Act 86, which requires LEAs to serve children with disabilities ages 3 through 5  </t>
  </si>
  <si>
    <t xml:space="preserve">Diploma Pathways </t>
  </si>
  <si>
    <t>February 15th</t>
  </si>
  <si>
    <t>The department shall monitor the number of diplomas and employability credentials earned by students and shall report to the State Board of Education and the General Assembly biannually by February 15, beginning in 2020.</t>
  </si>
  <si>
    <t xml:space="preserve">59-144-130: SBE facilities information (capital needs reports) </t>
  </si>
  <si>
    <t xml:space="preserve">General Assembly </t>
  </si>
  <si>
    <t>Tri Annual</t>
  </si>
  <si>
    <t>December 1st</t>
  </si>
  <si>
    <t xml:space="preserve">SBE report projected five-year school facilities improvement requirements reported by school districts, needs since last report, and previously identified needs; Report every three years beginning in 1998  </t>
  </si>
  <si>
    <t xml:space="preserve">59-01-495: Title 59 review </t>
  </si>
  <si>
    <t xml:space="preserve">Assemble committee; Committee report all statutes that are obsolete and no longer applicable; Identify federal education statutes and regulations applicable to SC </t>
  </si>
  <si>
    <t xml:space="preserve">Provide qualified personnel to serve as experts and liaisons in the 16 career clusters, career guidance, data/state &amp; federal accountability, administer and monitor Perkins federal funds, provide legal counsel, oversee grant compliance, state EIA funds, and state industry credential funding. </t>
  </si>
  <si>
    <t xml:space="preserve">Provide communication to business and industry, school districts, post-secondary institutions, legislative representatives, parents, students, advocacy groups, and other CTE shareholders about career and technical education.  </t>
  </si>
  <si>
    <t>Provide supplies and materials in the form of educational books and supplies, instructional materials, computer programmed licenses, postage, printed items, and travel costs to support relaying CTE content to k-12 schools, districts, and post-secondary institutions.</t>
  </si>
  <si>
    <t xml:space="preserve">Provide professional learning opportunities to schools, districts, and post-secondary institutions through face to face meetings, regional collaborative meetings, and onsite technical assistance visits. </t>
  </si>
  <si>
    <t xml:space="preserve">Monitor and implement CERDEP and EIA 4K in school districts. </t>
  </si>
  <si>
    <t xml:space="preserve">Provide professional development and technical assistance to 4k educators and providers. </t>
  </si>
  <si>
    <t xml:space="preserve">Implement and report components of Read to Succeed and other Early Learning and Literacy initiatives, including school and district reading plans, summer reading camps and literacy courses. </t>
  </si>
  <si>
    <t xml:space="preserve">Provide professional learning opportunities to teachers, schools, and students regarding personalized learning and competency based initiatives. </t>
  </si>
  <si>
    <t xml:space="preserve">Develop competencies for the Profile of the SC Graduate. </t>
  </si>
  <si>
    <t xml:space="preserve">Develop and revise South Carolina’s Academic Standards </t>
  </si>
  <si>
    <t xml:space="preserve">Provide professional learning opportunities to improve the capacity of teachers and districts in raising student achievement. </t>
  </si>
  <si>
    <t>Process timely disbursements to School Districts</t>
  </si>
  <si>
    <t>Process timely disbursements to State Agencies</t>
  </si>
  <si>
    <t>Process timely disbursements to County and Local Governments</t>
  </si>
  <si>
    <t>CFO - Chief Finance Office and Office of Finance</t>
  </si>
  <si>
    <t xml:space="preserve">Provide financial transparency reports and data </t>
  </si>
  <si>
    <t xml:space="preserve">Procure, receipt, distribute, and maintain instructional materials </t>
  </si>
  <si>
    <t xml:space="preserve">Visit districts to ensure fiscal stability and compliance, provide technical assistance, and issue declarations when necessary </t>
  </si>
  <si>
    <t xml:space="preserve">Prepare federal grant reimbursement requests/reports and provide support to various audits by reporting procedures, supporting closing procedures, and fulfilling requests for information as it relates to the Statewide Audit, Office of State Auditor Agreed Upon Procedure Audit and Federal government audits </t>
  </si>
  <si>
    <t xml:space="preserve">Monitor compliance with state statutes and regulations as they pertain to implementation of state standards. </t>
  </si>
  <si>
    <t>Administer virtual k-12 coursework and instruction</t>
  </si>
  <si>
    <t>Develop virtual coursework and instruction</t>
  </si>
  <si>
    <t>Form partnerships to implement district-level virtual resources and programming</t>
  </si>
  <si>
    <t>Provide online professional development for educators</t>
  </si>
  <si>
    <t xml:space="preserve">Monitor, train, and support school districts regarding compliance with Medicaid billing for school-based services </t>
  </si>
  <si>
    <t>Administration of School District Administrative Claiming (SDAC) program related to school district Medicaid reimbursement for administrative activities</t>
  </si>
  <si>
    <t>Medicaid reimbursement for Special Needs Transportation</t>
  </si>
  <si>
    <t xml:space="preserve">Perform building inspections of South Carolina schools </t>
  </si>
  <si>
    <t>Issue Certificates of Occupancy</t>
  </si>
  <si>
    <t>School Districts; SC DHHS</t>
  </si>
  <si>
    <t>School Districts; USDA</t>
  </si>
  <si>
    <t xml:space="preserve">Maintain and operate the bus fleet for school districts through county bus shops </t>
  </si>
  <si>
    <t xml:space="preserve">Purchase school buses for the entire public school system of South Carolina </t>
  </si>
  <si>
    <t xml:space="preserve">Purchase and provide fuel for school buses to county bus shops </t>
  </si>
  <si>
    <t xml:space="preserve">Provide training to school bus drivers and support school districts </t>
  </si>
  <si>
    <t xml:space="preserve">Respond to and engage the news media regarding education issues and agency initiatives </t>
  </si>
  <si>
    <t xml:space="preserve">Respond to and engage students, parents, educators, education stakeholders, and South Carolina Citizens regarding education issues and agency initiatives. </t>
  </si>
  <si>
    <t>Office of Communications</t>
  </si>
  <si>
    <t>Provide legal advice and support regarding the Individuals with Disabilities Education Act (IDEA) and other disability and civil rights laws related to the education of students with disabilities; the Family Educational Rights and Privacy Act (FERPA); school-based Medicaid services; medical homebound instruction; the educational rights of students placed or referred by state agencies in foster care, group homes, state-operated healthcare facilities, and residential treatment facilities (RTFs); the Freedom of Information Act (FOIA) and other education-related matters.</t>
  </si>
  <si>
    <t>Tasked with disciplinary matters for South Carolina educators. Investigate and prosecute teacher certification matters in due process hearings. Provide legal guidance to school districts, educators, and the general public.</t>
  </si>
  <si>
    <t xml:space="preserve">Oversees all state legal matters within the purview of the SCDE. </t>
  </si>
  <si>
    <t xml:space="preserve">Provide legal support and advice regarding all federal programs housed within the SCDE. </t>
  </si>
  <si>
    <t xml:space="preserve">Provide administrative and legal advice to the State Board of Education. </t>
  </si>
  <si>
    <t xml:space="preserve">Provide technical assistance and resources to the agency administration and program offices on pre-award tasks and grant management topics. </t>
  </si>
  <si>
    <t>Procure requested items and assist vendors with questions/concerns regarding the procurement process</t>
  </si>
  <si>
    <t xml:space="preserve">Communicate and work with members of the General Assembly and their staff regarding policy changes and budget updates. </t>
  </si>
  <si>
    <t>Ensure all reports required of the SCDE are sent to the appropriate recipients</t>
  </si>
  <si>
    <t xml:space="preserve">Provide monitoring, support, and training for statewide implementation of educator effectiveness and support systems. </t>
  </si>
  <si>
    <t>Provide human capital data to inform professional development planning, program evaluation, and continuous improvement.</t>
  </si>
  <si>
    <t>Provide support for teacher retention, principal induction, and educator effectiveness through leadership development programs.</t>
  </si>
  <si>
    <t>School Districts and Institutes of Higher Education</t>
  </si>
  <si>
    <t>Provide district support and regional trainings on family engagement strategies; facilitate partnerships between schools, districts, and community agencies in efforts of creating high quality community partnerships across the state; and, provide support to military families covered under the Military Interstate Compact Commission bylaws.</t>
  </si>
  <si>
    <t>School Districts; Schools; Community Agencies; Families of South Carolina</t>
  </si>
  <si>
    <t>Provide local, regional, and statewide training related to school safety and emergency management, often in collaboration with SLED, the US Attorney’s office – SC, and the State Fire Marshall. Administer the Youth Risk Behaviors Surveys (YRBS) and School Health Profiles.</t>
  </si>
  <si>
    <t xml:space="preserve">Administer and provide support, training, and monitoring to recipients of the federally funded 21st CCLC grant program. </t>
  </si>
  <si>
    <t xml:space="preserve">Provide district support, training, and/or monitoring of Education and Economic Development Act grants, Alternative School Programs, South Carolina Occupational Information System, and other initiatives which address student behavior and discipline. </t>
  </si>
  <si>
    <t xml:space="preserve">School Districts; Educators </t>
  </si>
  <si>
    <t xml:space="preserve">Development and maintenance of electronic certification system. </t>
  </si>
  <si>
    <t>Delivery of training program for individuals seeking to become educators through the Program of Alternative Certification for Educators (PACE).</t>
  </si>
  <si>
    <t xml:space="preserve">Provide direct technical assistance and support to applicants, educators, and school districts regarding the certification, employment, and assignment of the State’s educators including those prepared through traditional and alternative route programs. </t>
  </si>
  <si>
    <t xml:space="preserve">Provide technical assistance to educator preparation providers related to initial and ongoing program approval and provider accreditation. </t>
  </si>
  <si>
    <t>Educator Preparation Providers; Participants in Educator Preparation Programs</t>
  </si>
  <si>
    <t xml:space="preserve">Provide the following services: verification of secondary school completion; copies and replacements or high school equivalency diplomas; copies and replacements or high school equivalency diploma transcripts. </t>
  </si>
  <si>
    <t xml:space="preserve">Monitor and provide technical assistance of the following grants provided to districts: Adult Education; Corrections Education; Generational Family Services; and Integrated English Literacy and Civics Education. </t>
  </si>
  <si>
    <t xml:space="preserve">Provide trainings and support regarding adult education for each program year to districts. </t>
  </si>
  <si>
    <t xml:space="preserve">Provide support and oversight of the Young Adult Program (YAP) Proviso for 17 to 21 year olds in adult education.  </t>
  </si>
  <si>
    <t>School Districts; Adult Education Centers</t>
  </si>
  <si>
    <t xml:space="preserve">Individuals age 17 to 21 enrolled in an adult education program </t>
  </si>
  <si>
    <t xml:space="preserve">Support the social-emotional learning, health, and safety needs through a whole-child approach. </t>
  </si>
  <si>
    <t xml:space="preserve">Support student physical and mental health </t>
  </si>
  <si>
    <t xml:space="preserve">Enhance school safety </t>
  </si>
  <si>
    <t xml:space="preserve">Promote positive school culture </t>
  </si>
  <si>
    <t xml:space="preserve">Strengthen standards, curriculum, instruction, and assessment alignment through differientated supports. </t>
  </si>
  <si>
    <t xml:space="preserve">Increase equitable supports needed to meet the Profile of the South Carolina Graduate </t>
  </si>
  <si>
    <t xml:space="preserve">Provide resources to improve the quality of instruction </t>
  </si>
  <si>
    <t xml:space="preserve">Algin assessments to improve teaching and learning </t>
  </si>
  <si>
    <t xml:space="preserve">Enhance public educational systems to include infrastructures, opportunities, resources, data, and technology. </t>
  </si>
  <si>
    <t>Use data effectively to improve outcomes</t>
  </si>
  <si>
    <t xml:space="preserve">Provide appropriate and efficient district, regional, and state level systems </t>
  </si>
  <si>
    <t xml:space="preserve">Increase opportunities for students </t>
  </si>
  <si>
    <t xml:space="preserve">Enhance the quality and quantity of effective educators and school leaders </t>
  </si>
  <si>
    <t xml:space="preserve">Support educators and school leaders in continuous development </t>
  </si>
  <si>
    <t>4.3.3</t>
  </si>
  <si>
    <t xml:space="preserve">Promote educator and school leader development. </t>
  </si>
  <si>
    <t xml:space="preserve">I. Superintendent of Education </t>
  </si>
  <si>
    <t>Support agency work and education entities through administrative efforts of State Superintendent</t>
  </si>
  <si>
    <t xml:space="preserve">XIII. Employee Benefits State Employer Contribution  </t>
  </si>
  <si>
    <t xml:space="preserve">II. Board of Education </t>
  </si>
  <si>
    <t xml:space="preserve">Support agency work and education entities through efforts of the State Board of Education </t>
  </si>
  <si>
    <t xml:space="preserve">III.A.  Accountability Operations </t>
  </si>
  <si>
    <t xml:space="preserve">III.B. Education Accountability Act  </t>
  </si>
  <si>
    <t>Support implementation of the Education Accountability Act</t>
  </si>
  <si>
    <t>III.C. SCOICC</t>
  </si>
  <si>
    <t>Support the SC Occupational Information System and provide a vast array of career development products and services</t>
  </si>
  <si>
    <t xml:space="preserve">IV. Chief Information Office </t>
  </si>
  <si>
    <t>V. School Effectiveness &amp; VirtualSC</t>
  </si>
  <si>
    <t>Support financial operations to the education system and agency and support the State Textbook system</t>
  </si>
  <si>
    <t>VII.A. Support Operations</t>
  </si>
  <si>
    <t>Support operations to the SC education system to include the pupil transportation system, nutrition services, school building services, and Medicaid services</t>
  </si>
  <si>
    <t xml:space="preserve">VII.B. Bus Shops </t>
  </si>
  <si>
    <t xml:space="preserve">Support state pupil transportation system </t>
  </si>
  <si>
    <t xml:space="preserve">VII.C. Buses </t>
  </si>
  <si>
    <t xml:space="preserve">VIII.A. EIA/Standards, Teaching, Learning, Accountability </t>
  </si>
  <si>
    <t xml:space="preserve">VIII.B. EIA/Early Childhood </t>
  </si>
  <si>
    <t xml:space="preserve">VIII.C. EIA/Teacher Quality </t>
  </si>
  <si>
    <t xml:space="preserve">VIII.D. EIA/Leadership </t>
  </si>
  <si>
    <t xml:space="preserve">VIII.F. EIA/Partnerships </t>
  </si>
  <si>
    <t xml:space="preserve">VIII.G. EIA/Transportation </t>
  </si>
  <si>
    <t xml:space="preserve">VIII.H. EIA/Charter School District </t>
  </si>
  <si>
    <t xml:space="preserve">VIII.I. EIA/First Steps to School Readiness </t>
  </si>
  <si>
    <t>NA - Other entity appropriated under H630</t>
  </si>
  <si>
    <t xml:space="preserve">IX. Governor's School for Science and Math </t>
  </si>
  <si>
    <t xml:space="preserve">X.A. Aid to School Districts </t>
  </si>
  <si>
    <t xml:space="preserve">Support district and school operations, activities, and improvement </t>
  </si>
  <si>
    <t xml:space="preserve">X.B. Special Allocations </t>
  </si>
  <si>
    <t xml:space="preserve">XI. Governor's School for Arts and Humanities </t>
  </si>
  <si>
    <t xml:space="preserve">XII. Office of First Steps to School Readiness </t>
  </si>
  <si>
    <t>Percent students scoring in the Healthy Fitness Zone for cardiorespiratory fitness</t>
  </si>
  <si>
    <t>July 1 - June 30</t>
  </si>
  <si>
    <t>One of 3 tests: aerobic, 1 mile run or walk test</t>
  </si>
  <si>
    <t>Predictor of long term health</t>
  </si>
  <si>
    <t>August 1 - July 31</t>
  </si>
  <si>
    <t>OSIS via District staff; annually</t>
  </si>
  <si>
    <t>Count number of schools with full-time SRO</t>
  </si>
  <si>
    <t>Outcome; access number of staff available</t>
  </si>
  <si>
    <t>Access to mental health professionals in every school</t>
  </si>
  <si>
    <t>OSIS via Dept. of Mental Health district staff; annually</t>
  </si>
  <si>
    <t xml:space="preserve">Outcome; number of schools with access </t>
  </si>
  <si>
    <t>Count the number of workshops held</t>
  </si>
  <si>
    <t>Output; Assess demand and office capacity</t>
  </si>
  <si>
    <t>OSIS; annually</t>
  </si>
  <si>
    <t>Count number of TA/PD opportunities coordinated/facilitated</t>
  </si>
  <si>
    <t>Percentage of 17 to 21 year old students achieving academic, post-secondary education and/or training, and employment outcomes</t>
  </si>
  <si>
    <t>Divide the number of participants at the end of the school year who are 17 to 21 years of age with outcomes by the total number of participants who are 17 to 21 years of age served at the end of the school year</t>
  </si>
  <si>
    <t>Outcome; Assess effectiveness of office support</t>
  </si>
  <si>
    <t>Traditional  SC preparation program completers qualifying for educator certification</t>
  </si>
  <si>
    <t>Office of Educator Services (OES); Annually</t>
  </si>
  <si>
    <t>Count total number of program completers issued a standard educator certificate for the first time.</t>
  </si>
  <si>
    <t>Alternative Route candidates qualifying for educator certification</t>
  </si>
  <si>
    <t>OES; Annually</t>
  </si>
  <si>
    <t>Count total number of Alternative Route candidates issued a conditional educator certificate for the first time.</t>
  </si>
  <si>
    <t>Accreditation status of educator preparation providers</t>
  </si>
  <si>
    <t>Percentage of providers with full accreditation status (national or state)</t>
  </si>
  <si>
    <t xml:space="preserve">Outcome; Assess quality and effectiveness of educator preparation providers </t>
  </si>
  <si>
    <t xml:space="preserve">Percent of SC principals rated unsatisfactory, needs improvement, proficient, or exemplary.  </t>
  </si>
  <si>
    <t>Exemplary 41.8%; Proficient 52%; Needs Improvement 2.3%; Unsatisfactory 0.2%; Not reported 3.8%</t>
  </si>
  <si>
    <t>September 2-September 1</t>
  </si>
  <si>
    <t xml:space="preserve">Of evaluations created in SCLead, % rated unsatisfactory, needs improvement, proficient, exemplary, or not reported. </t>
  </si>
  <si>
    <t xml:space="preserve">Input; Assess state principal workforce </t>
  </si>
  <si>
    <t xml:space="preserve">Percent of SC educators rated unsatisfactory, needs improvement, proficient, or exemplary.  </t>
  </si>
  <si>
    <t xml:space="preserve">Percent of participants demonstrating leadership competencies by earning a microcredential. </t>
  </si>
  <si>
    <t>&gt;75%</t>
  </si>
  <si>
    <t xml:space="preserve">% of participants in the Principal Induction Program; Collective Leadership Initiative, and the Institute for District Administrators who earn a micro-credential related to the Profile leadership competencies </t>
  </si>
  <si>
    <t>Outcome; assess impact and competency</t>
  </si>
  <si>
    <t>Percentage of PLO participants who show evidence of their implementation of new learning in their classrooms</t>
  </si>
  <si>
    <t>Percentage of SC districts using SCLead to provide feedback on instruction or targeted professional learning.</t>
  </si>
  <si>
    <t>Count number of schools with onsite or remotely accessible (telehealth) mental heatlth professionals (including psychologists)</t>
  </si>
  <si>
    <t xml:space="preserve">New Instructional Materials Adoptions funded </t>
  </si>
  <si>
    <t>Office of Finance- Instructional Materials Annually</t>
  </si>
  <si>
    <t xml:space="preserve">Determine the number of areas to be funded by subtracting the cost of subject areas adopted from the availability of funds </t>
  </si>
  <si>
    <t>Diploma earners who are college OR career ready</t>
  </si>
  <si>
    <t>Number of districts with an IDEA determination of Meets Requirements</t>
  </si>
  <si>
    <t xml:space="preserve">Percent of districts with an accreditation rating of All Clear </t>
  </si>
  <si>
    <t>Number of Certificates of Occupancies Issued</t>
  </si>
  <si>
    <t>Office of School Facilities; annually</t>
  </si>
  <si>
    <t>Count number of Certificate of Occupancy Documents issued to the school districts</t>
  </si>
  <si>
    <t>Outcome; number of healthy, safe and code compliant buildings and premises</t>
  </si>
  <si>
    <t>Associated Objective(s)</t>
  </si>
  <si>
    <t>All</t>
  </si>
  <si>
    <t>Support state's education accountability system including: standards development andimplementation; state and federally mandated assessments for students; professional development and SLOs; assistance to low performing schools; report card creation and distribution; state data collection and maintenance; and technological support to the agency and school districts</t>
  </si>
  <si>
    <t>Support agency information distristribution and sharing</t>
  </si>
  <si>
    <t xml:space="preserve">Support agency implementation,education entities, and students as it relates to college and career readiness and students who take courses directly through VirtualSC.  Also supports educator certification and teacher and leader development. </t>
  </si>
  <si>
    <t xml:space="preserve">VI.Finance and Operations </t>
  </si>
  <si>
    <t>NA - Other entity appropriated and paid under H630</t>
  </si>
  <si>
    <t>Support for parts, fuel, and other bus maintenance expenditures for the the state pupil transporation system</t>
  </si>
  <si>
    <t>Support for virual and brick and mortar charter schools</t>
  </si>
  <si>
    <t>N/A</t>
  </si>
  <si>
    <t>NA - Other entities appropriated under H630 and Safety funding</t>
  </si>
  <si>
    <t xml:space="preserve">Support fringe benfits of agency employees </t>
  </si>
  <si>
    <t>All Other Items- Per Instructions</t>
  </si>
  <si>
    <t>Support those special programs appropriated from lottery, supplemental and/or capital reserve funding in other state funded  programs not captured above</t>
  </si>
  <si>
    <t>1.1.3</t>
  </si>
  <si>
    <t>Office of School Nurtition; FitnessGram Data (PE Teacher assessments)</t>
  </si>
  <si>
    <t>New Measure
(Prior Year:
94.1% Met; 
1.1% Not Met 
2.3 % Incomplete;
2.5% Not reported</t>
  </si>
  <si>
    <t>Proficient and Exemplary 92%;
8% Needs Improvement;
Unsatisfacotry, and Not Reported</t>
  </si>
  <si>
    <t>Number of districts served through the Process Improvement Team (PIT)</t>
  </si>
  <si>
    <t>Count number of districts served through PIT</t>
  </si>
  <si>
    <t xml:space="preserve">Number of unique districts using SCLead for teacher observation conferencing + (if different) # of unique districts using SCLead professional learning library to assign videos/# of unique districts </t>
  </si>
  <si>
    <t>Total # of Breakfasts served / by total number of students with access to breakfast x the number of days in the school year.</t>
  </si>
  <si>
    <t>Key Performance Indicators (Breakfast Participation) for School Nurtirion</t>
  </si>
  <si>
    <t xml:space="preserve">Office of Health and Nurtition; Annually </t>
  </si>
  <si>
    <t>Office of Health and Nutrition; Actpoint KPI Annual Report</t>
  </si>
  <si>
    <t xml:space="preserve">Percent of school buses less than 10 years or 100,000 miles </t>
  </si>
  <si>
    <t>&gt;60%</t>
  </si>
  <si>
    <t xml:space="preserve">Number of full-time school resource officer in every school. </t>
  </si>
  <si>
    <t>Number of family engagement workshops/technical assistance provided to schools and districts</t>
  </si>
  <si>
    <t>Number of trainings provided to schools and districts on military transitions</t>
  </si>
  <si>
    <t xml:space="preserve">Number of behavioral prevention/intervention supports for schools and districts </t>
  </si>
  <si>
    <t>&gt;80%</t>
  </si>
  <si>
    <t>By using an evaluation instrument, participants in targeted school districts will demonstrate 80% or higher understanding of assessment literacy and use of summative assessment data to increase teaching and learning.</t>
  </si>
  <si>
    <t>Percent of participants demonatrating increased understanding of assessment literacy and use of summative statewide assessment data</t>
  </si>
  <si>
    <t>Percent of participants demonstrating increased understanding of English language assessment data and data use in instruction</t>
  </si>
  <si>
    <t>Office of Federal and State Accountability</t>
  </si>
  <si>
    <t>Number of districts that meet the IDEA determination of Meets Requirement, which consists of both compliance and outcome measures for special education</t>
  </si>
  <si>
    <t>Number of students completing a Career and Technology Education (CTE) Program of Study</t>
  </si>
  <si>
    <t>&gt;9</t>
  </si>
  <si>
    <t xml:space="preserve">Office of Personalized Learning; Annually </t>
  </si>
  <si>
    <t xml:space="preserve">Office of Standards and Learning; Annually </t>
  </si>
  <si>
    <t xml:space="preserve">Input; Assess feedback on professional learning </t>
  </si>
  <si>
    <t xml:space="preserve">Division of Data, Technology and Agency Operations </t>
  </si>
  <si>
    <t xml:space="preserve">Number of districts under 1500 students who have submitted a preliminary plan for consolidation which result in actual consolidation. </t>
  </si>
  <si>
    <t>Count number of districts who consolidate after submitting a preliminary plan to the SCDE</t>
  </si>
  <si>
    <t>Office of College and Career Readiness; Office of Data and Research</t>
  </si>
  <si>
    <t>Report Card Measure</t>
  </si>
  <si>
    <t xml:space="preserve">Outcome; Assess effectiveness of instruction provided </t>
  </si>
  <si>
    <t>School Districts; Business and Industries; Legislators; Parents; Students; Advocacy Groups; Institutions of Higher Education</t>
  </si>
  <si>
    <t>Division of College and Career Readiness - Career and Technology Education (CTE)</t>
  </si>
  <si>
    <t xml:space="preserve">Office responsible for supporting and monitoring Career and Technology Education (CATE) programs across state </t>
  </si>
  <si>
    <t>School Districts; CTE Centers; Schools</t>
  </si>
  <si>
    <t>Schools; School Districts; Institutions of Higher Education</t>
  </si>
  <si>
    <t xml:space="preserve">Partner with related advocacy groups through dues and member fees, hosting professional learning opportunities, and collaboration that support the work of CTE and the distribution of Perkins Federal funds to schools and districts.  </t>
  </si>
  <si>
    <t>Advocacy Groups; School Districts; CTE Centers</t>
  </si>
  <si>
    <t xml:space="preserve">Division of College and Career Readiness - Early Learning and Literacy </t>
  </si>
  <si>
    <t>Office responsible for implementation and reporting of components of Read to Succeed Act, including school and district reading plans, summer reading camps, and literacy courses. Also responsible for monitoring the implementation of CERDEP and EIA 4K in school districts, providing professional development and technical assistance to 4K educators and providers, and creating reports on district implemenation.</t>
  </si>
  <si>
    <t>Division of College and Career Readiness - Personalized Learning</t>
  </si>
  <si>
    <t>Office responsible for development and support of state personalized learning and competency-based learning initiatives.</t>
  </si>
  <si>
    <t xml:space="preserve">Division of College and Career Readiness - Standards and Learning </t>
  </si>
  <si>
    <t xml:space="preserve">Office responsible for development and support of K-12 standards across state. </t>
  </si>
  <si>
    <t xml:space="preserve">Identify, develop and/or revise resources that support statewide implementation of the South Carolina Academic Standards.  </t>
  </si>
  <si>
    <t xml:space="preserve">Division of College and Career Readiness - Virtual Education </t>
  </si>
  <si>
    <t>Office responsible to development, administration, and improvement of Virtual SC as well as virtual options for students and teachers across the state.</t>
  </si>
  <si>
    <t xml:space="preserve">Publish guides and handbooks (Internal Audit guide, the SCDE Financial Accounting Handbook, and the National Public Education Finance Survey) </t>
  </si>
  <si>
    <t>Division of Data, Technology and Agency Operations - Auditing Services</t>
  </si>
  <si>
    <t>The annual audit guide is updated annually and lists state and federal audit requirements that independent auditors should follow to complete the annual audits required under SC Code of Law 59-17-100.</t>
  </si>
  <si>
    <t xml:space="preserve">Perform internal audits of agency operations which includes compliance and inventory audits performed for county bus shops. </t>
  </si>
  <si>
    <t>Internal audits are performed on programs or offices within the SCDE and compliance and procurement audits are conducted for each county bus shop.</t>
  </si>
  <si>
    <t xml:space="preserve">Perform external audits of sub recipients of federal funds that have passed through the SCDE. </t>
  </si>
  <si>
    <t>Subrecipients of Federal Funds</t>
  </si>
  <si>
    <t xml:space="preserve">Provide external auditing training. </t>
  </si>
  <si>
    <t>External Audtiors; Program Offices within the SCDE</t>
  </si>
  <si>
    <t>Calculate sub recipients risk assessment scores</t>
  </si>
  <si>
    <t>School Districts; Industry</t>
  </si>
  <si>
    <t>As required by 2 CFR Part 200, the office evaluates each subrecipient's risk of noncompliance with federal statutes, regulations, and the terms and conditions of the subaward for purposes of determining the appropriate subrecipient monitoring</t>
  </si>
  <si>
    <t xml:space="preserve">Provide technology infrastructure development and support for the agency by maintaining all systems hardware and software. </t>
  </si>
  <si>
    <t>Internal Employees; Agency</t>
  </si>
  <si>
    <t>Division of Data, Technology and Agency Operations - Chief Information Officer</t>
  </si>
  <si>
    <t>Provide project management, business analysis, application development, quality assurance and support.</t>
  </si>
  <si>
    <t xml:space="preserve">Provide systems that protect agency systems and information from malicious attack. </t>
  </si>
  <si>
    <t>Division of Data, Technology and Agency Operations - Chief Information Security Officer</t>
  </si>
  <si>
    <t xml:space="preserve">Provide support related to student information systems, including PowerSchool, Enrich, SUNS, and related data. </t>
  </si>
  <si>
    <t>Division of Data, Technology and Agency Operations - Research and Data</t>
  </si>
  <si>
    <t xml:space="preserve">Office responsible for data collection and analysis for annual state report cards, EdFacts reporting, state reporting, and longitudinal data system. Per report requests, data could be supplied to IHEs, professional educator organizations (PSTA, SCEA, SCASA), or other entities via FOIA.     </t>
  </si>
  <si>
    <t xml:space="preserve">Collect and analyze data for the annual state report cards, EDFacts reporting, state reporting, and longitudinal data systems.  </t>
  </si>
  <si>
    <t>School Districts; General Public</t>
  </si>
  <si>
    <t xml:space="preserve">Publication of the annual state and federal report cards. </t>
  </si>
  <si>
    <t xml:space="preserve">Provide support to other programs with data collection and reporting needs. </t>
  </si>
  <si>
    <t xml:space="preserve">Division of Educator, Community, and Federal Resources - Adult Education </t>
  </si>
  <si>
    <t xml:space="preserve">Office responsible for support and oversight of federal programs related to adult education across state  </t>
  </si>
  <si>
    <t>Students</t>
  </si>
  <si>
    <t xml:space="preserve">Division of Educator, Community, and Federal Resources - Educator Effectiveness and Leadership Development Office </t>
  </si>
  <si>
    <t xml:space="preserve">Office responsible for design and implementation of statewide educator effectiveness and leadership support systems. </t>
  </si>
  <si>
    <t>Issuance, renewal, and advancement of educator certificates</t>
  </si>
  <si>
    <t xml:space="preserve">Division of Educator, Community, and Federal Resources - Educator Services </t>
  </si>
  <si>
    <t xml:space="preserve">Office is responsible for the preparation and certification of educators in South Carolina. For eligible individuals, the office issues first-time certificates, additional areas of certification, specialized endorsements, certificate renewals, certificate advancements, and classification level changes. and  to eligible educator. </t>
  </si>
  <si>
    <t>Office responsible for the preparation and certification of educators in South Carolina. Per statutory requirement, the office is responsible for the electronic certification system which maintains a record of all educator certificates and related data. This enterprise system includes the internal interface for the evaluation and issuance of all educator credentials; a district certification portal supporting the recruitment, initial and ongoing employment, assignment, evaluation, and certificate renewal of each district's certified personnel; and a public educator lookup to verify certification status of employed teachers and school leaders.</t>
  </si>
  <si>
    <t>School Districts; Educators</t>
  </si>
  <si>
    <t xml:space="preserve">Division of Educator, Community, and Federal Resources - Family and Community Engagement </t>
  </si>
  <si>
    <t xml:space="preserve">Division of Educator, Community, and Federal Resources - Student Intervention Services </t>
  </si>
  <si>
    <t>School Districts, Institutions of Higher Education</t>
  </si>
  <si>
    <t>Community-Based organizations, For-Profits organizations</t>
  </si>
  <si>
    <t>Reimburse districts for the administration scoring, and reporting of assessments.</t>
  </si>
  <si>
    <t>Division of Federal Programs, Assessment, and School Improvement - Assessment</t>
  </si>
  <si>
    <t xml:space="preserve">Development of test items and test forms for administration of assessments to students; in-person and online training of district staff on administration procedures; manuals and related documents detailing administration procedures for district and school staff; customer service to districts, when needed; administration of the assessments and collection of students’ responses; scoring; providing online and paper score reports for students/parents, schools, and districts; providing data files for districts. </t>
  </si>
  <si>
    <t xml:space="preserve">Administer, score and report of assessments. (Specific tests related to this deliverable are listed in comment box below) </t>
  </si>
  <si>
    <t xml:space="preserve">Administer and provide support and oversight of federal programs related to the Every Student Succeeds Act (ESSA). Responsible for LEA plan approvals, programmatic and fiscal monitoring, and technical assistance.  </t>
  </si>
  <si>
    <t xml:space="preserve">School Districts; Executive Branch; </t>
  </si>
  <si>
    <t>Division of Federal Programs, Assessment, and School Improvement - Federal and State Accountability</t>
  </si>
  <si>
    <t xml:space="preserve">Administer and provide support and oversight of State programs such as Accreditation, District/School Strategic Plans, and other state required programs. </t>
  </si>
  <si>
    <t xml:space="preserve">Fiscal and Grants Management – Collect and maintain all financial and programmatic data required by the IDEA; Perform fiscal monitoring of local education agencies (LEAs) and state-operated programs (SOPs) under the IDEA. </t>
  </si>
  <si>
    <t xml:space="preserve">Also includes State Operated Programs </t>
  </si>
  <si>
    <t xml:space="preserve">Division of Federal Programs, Assessment, and School Improvement - Special Education Services </t>
  </si>
  <si>
    <t>Technical Assistance - Coordinate and provide statewide assistance for LEAs and SOPs for preschool, curriculum and instruction, post-secondary transition, assistive technology, behavioral supports, deaf and hard of hearing, visually impaired, visually impaired, group homes and residential treatment facilities.</t>
  </si>
  <si>
    <t>Programs and Initiatives - Professional Learning Opportunities - Oversee the special education across the state.</t>
  </si>
  <si>
    <t xml:space="preserve">Data Collection and Analysis - internal support in areas of IDEA reporting such as demographic analysis, data collection, education, needs analysis, data systems, and data quality assessment. </t>
  </si>
  <si>
    <t>AT and IT Support - Assistance and support for information technology and assistive technology needs for OSES and external stakeholders ranging from item piece and equipment, or product system, off the shelf, modified and customized, used to increase maintain or improve functional capabilities of children with disabilities.</t>
  </si>
  <si>
    <t xml:space="preserve">General Supervision – implementation of general supervision and guidance that assists and supports LEAs and SOPs in meeting the requirements of federal and state regulations relating to students with disabilities. </t>
  </si>
  <si>
    <t>Professional learning opportunities relating to Compliance state and federal regulations and Outcomes for children with disabilities – This includes receiving and responding to informal parent complaints, updating and revising and the SC Special Education Process Guide, and receiving and responding to requests for technical assistance form LEAs and SOPs.</t>
  </si>
  <si>
    <t xml:space="preserve">Provide training, support, and coaching in low performing school districts.  </t>
  </si>
  <si>
    <t>Division of Federal Programs, Assessment, and School Improvement - School Transformation</t>
  </si>
  <si>
    <t xml:space="preserve">Monitor evidence based interventions, practices, and strategies by conducting progress monitoring reviews. </t>
  </si>
  <si>
    <t xml:space="preserve">Monitor sub-grant recipients for the Charter School Planning and Implementation Grant  </t>
  </si>
  <si>
    <t>School Districts (Specifically Charter Schools)</t>
  </si>
  <si>
    <t>Subrecipients of the P&amp;I Grant</t>
  </si>
  <si>
    <t xml:space="preserve">Provide state-wide professional development relating to school transformation. </t>
  </si>
  <si>
    <t xml:space="preserve">Division of District Operations and Support - Office of Transportation </t>
  </si>
  <si>
    <t>School Districts; County Bus Shops</t>
  </si>
  <si>
    <t xml:space="preserve">Division of District Operations and Support - Medicaid Services   </t>
  </si>
  <si>
    <t>Provide support and training to school districts regarding Health and Nutrition programs.</t>
  </si>
  <si>
    <t xml:space="preserve">Division of District Operations and Support - Health and Nutrition </t>
  </si>
  <si>
    <t xml:space="preserve">Office tasked with administration of school nutrition and summer feeding programs.  </t>
  </si>
  <si>
    <t>Approve all summer feeding sites and sponsors.</t>
  </si>
  <si>
    <t xml:space="preserve">Monitor all School Nutrition programs. </t>
  </si>
  <si>
    <t xml:space="preserve">Oversee and monitor USDA Foods to School Food Authorities. </t>
  </si>
  <si>
    <t xml:space="preserve">Monitor USDA grants for CEP, FFVP and Federal Equipment. </t>
  </si>
  <si>
    <t>Conduct Plan Reviews</t>
  </si>
  <si>
    <t xml:space="preserve">Division of District Operations and Support - School Facilities </t>
  </si>
  <si>
    <t xml:space="preserve">Office responsible for ensuring safe and code compliant K-12 educational facilities newly constructed for the state of South Carolina.  </t>
  </si>
  <si>
    <t>Issue Building Permits for all newly constructed buildings and renovation projects</t>
  </si>
  <si>
    <t xml:space="preserve">Division of District Operations and Support- School Facilities </t>
  </si>
  <si>
    <t>School Districts; Internal Employees</t>
  </si>
  <si>
    <t>Division of Legal Affairs - Office of General Counsel</t>
  </si>
  <si>
    <t>Internal Employees</t>
  </si>
  <si>
    <t>State Board of Education; School Districts</t>
  </si>
  <si>
    <t xml:space="preserve">Division of Legal Affairs - Grants Program </t>
  </si>
  <si>
    <t>Internal Employees; School Districts; Vendors</t>
  </si>
  <si>
    <t>Division of Legal Affairs - Procurement</t>
  </si>
  <si>
    <t>Division of Legal Affairs - Government Affairs</t>
  </si>
  <si>
    <t xml:space="preserve">Ombudsman for agency and switchboard responding to calls and public inquiries; Liaison to the Governor, General Assembly, and other state agencies  </t>
  </si>
  <si>
    <t>Legislative Branch; Internal Employees; School Districts</t>
  </si>
  <si>
    <t>Students of South Carolina, Parents, Educators, Education Stakeholders</t>
  </si>
  <si>
    <t xml:space="preserve">Media Outlets </t>
  </si>
  <si>
    <t xml:space="preserve">Subject areas to be funded </t>
  </si>
  <si>
    <t xml:space="preserve">Outcome; Assess the number of districts being served </t>
  </si>
  <si>
    <t xml:space="preserve">Outcome; Assess the districts which choose to consolidate </t>
  </si>
  <si>
    <t>Office of Medicaid Services; Annually</t>
  </si>
  <si>
    <t>Office of Special Education Services; Annually</t>
  </si>
  <si>
    <t>Office of Assessment; Annually</t>
  </si>
  <si>
    <t>Office of Federal and State Accountability; Annually</t>
  </si>
  <si>
    <t>Count the number of districts with a rating of All Clear</t>
  </si>
  <si>
    <t>Outcome; Assess districts ratings for accreditation</t>
  </si>
  <si>
    <t>Outcome; Assess the number of students nutritionally prepared to learn.</t>
  </si>
  <si>
    <t xml:space="preserve">Outcome; Assess participants in targeted districts </t>
  </si>
  <si>
    <t xml:space="preserve">Outcome; Determine districts with determination of 'Meets Requirements' </t>
  </si>
  <si>
    <t>Percent of CTE completers who earn a silver or higher on the National Career Readiness Certificate</t>
  </si>
  <si>
    <t>2019-20</t>
  </si>
  <si>
    <t>2020-21</t>
  </si>
  <si>
    <t>FY 2019-20 Expenditures (Actual)</t>
  </si>
  <si>
    <t>FY 2020-21 Expenditures (Projected)</t>
  </si>
  <si>
    <t xml:space="preserve">4.1, 4.2, 4.3 </t>
  </si>
  <si>
    <t>2.1., 4.1, 4.2</t>
  </si>
  <si>
    <t xml:space="preserve">1.1, 3.1 </t>
  </si>
  <si>
    <t>1.1, 3.3</t>
  </si>
  <si>
    <t xml:space="preserve">1.1, 3.2 </t>
  </si>
  <si>
    <t xml:space="preserve">1.1, 3.1, 4.1, 4.2, 4.3 </t>
  </si>
  <si>
    <t>2.1, 2.2, 2.3, 3.3</t>
  </si>
  <si>
    <t>1.1, 3.1</t>
  </si>
  <si>
    <t>Cognia</t>
  </si>
  <si>
    <t>Percentage of 17 to 21 year old students achieving measurable skill gains. (Measurable skill gains are the defined as the number of students completing the high school diploma or the high school equivalency diploma, completing an educational functioning level, or exiting adult education and entering post-secondary education and/or training)</t>
  </si>
  <si>
    <t>N/A due to COVID-19</t>
  </si>
  <si>
    <t xml:space="preserve">Exemplary and Proficient 94%; Needs Improvement 2%; Unsatisfactory 0%; Not Reported 4% </t>
  </si>
  <si>
    <t>Proficient and Exemplary 92%;
8% Needs Improvement;
Unsatisfactory and Not Reported 0%</t>
  </si>
  <si>
    <t xml:space="preserve">Exemplary and Proficient 95%, Needs Improvement 2%; Unsatisfactory 0%  and Not Reported 3% </t>
  </si>
  <si>
    <t>Proficient and Exemplary 92%;
Needs Improvement 8%;
Unsatisfactory and Not Reported 0%</t>
  </si>
  <si>
    <t>27/30 (90%)</t>
  </si>
  <si>
    <t>29/29 (100%)</t>
  </si>
  <si>
    <t>8 preliminary plans submitted (consolidation scheduled for July 2021 and 2022)</t>
  </si>
  <si>
    <t>Number of students enrolled statewide in Child Early Reading Development and Education Program (CERDEP)</t>
  </si>
  <si>
    <t>Percentage of Professional Learning Opportunitues (PLO) participants who show evidence of their implementation of new learning in their classrooms</t>
  </si>
  <si>
    <t>Percentage of SC districts using SC Leadership, Effectiveness, Advancement &amp; Development (LEAD) to provide feedback on instruction or targeted professional learning.</t>
  </si>
  <si>
    <t xml:space="preserve">Number of students served by South Carolina Department of Education (SCDE) virtual programs </t>
  </si>
  <si>
    <t>Number of districts with an Individuals with Disabilities Education Act (IDEA) determination of Meets Requirements</t>
  </si>
  <si>
    <t>3.3, 4.1, 4.2, 4.3</t>
  </si>
  <si>
    <t>4.1, 4.2, 4.3</t>
  </si>
  <si>
    <t>1.1, 1.2</t>
  </si>
  <si>
    <t xml:space="preserve">July 30,2019 </t>
  </si>
  <si>
    <t>https://www.scstatehouse.gov/reports/DeptofEducation/College%20Freshman%20Report%20Graduating%20Class%20of%202018-ORDA.pdf</t>
  </si>
  <si>
    <t>https://www.scstatehouse.gov/reports/DeptofEducation/SC%20Tech%20Plan%202020-24_Final%20Version%20for%20Release.pdf</t>
  </si>
  <si>
    <t>https://www.scstatehouse.gov/reports/DeptofEducation/FinesandFeesReport-FY18-19.pdf</t>
  </si>
  <si>
    <t>https://www.scstatehouse.gov/reports/aar2019/H630.pdf</t>
  </si>
  <si>
    <t>https://eoc.sc.gov/sites/default/files/Documents/EIA%202019/SCDE%20Budget%20%26%20Report%20Forms.docx</t>
  </si>
  <si>
    <t>S:\Agency Reports on Website\Fiscal Year 2019-20\3rd Quarter\Adult Education Proviso Summary Report 2019-20 - 2nd Quarter.pdf</t>
  </si>
  <si>
    <t>https://ed.sc.gov/index.cfm?LinkServID=16AC7196-AAF0-26D3-8440CA94D692D11E</t>
  </si>
  <si>
    <t>https://ed.sc.gov/finance/financial-services/proviso-compliance/fiscal-year-2018-2019/proviso-117-83-bank-account-transparency-and-accountability/file:///S:/Agency%20Reports%20on%20Website/2nd%20FY%20Qtrly%20Repts/CFO-Williams/Proviso117.83BankAccountTran</t>
  </si>
  <si>
    <t>https://www.scstatehouse.gov/reports/DeptofEducation/SSIF%20Report%202019.pdf</t>
  </si>
  <si>
    <t>http://nieer.org/state-preschool-yearbooks/2019-2</t>
  </si>
  <si>
    <r>
      <t>Report no longer needed.       117.72.</t>
    </r>
    <r>
      <rPr>
        <sz val="11"/>
        <color theme="1"/>
        <rFont val="Calibri"/>
        <family val="2"/>
        <scheme val="minor"/>
      </rPr>
      <t xml:space="preserve">      (GP: IMD Operations)  The Department of Health and Human Services shall produce an annual report on Medicaid-funded out-of-home placements and associated expenditures which shall be provided to the Chairman of the Senate Finance Committee, Chairman of the House Ways and Means Committee, and the Governor no later than November first each year.</t>
    </r>
  </si>
  <si>
    <t>https://www.scstatehouse.gov/reports/DeptofEducation/SHFA%20Report%202019.pdf</t>
  </si>
  <si>
    <t>https://www.scstatehouse.gov/reports/DeptofEducation/MOEFY19ProvisoCompliance1A.32.pdf</t>
  </si>
  <si>
    <t>S:\Agency Reports on Website\Fiscal Year 2019-20\2nd Quarter\1A.16 Proviso Report Dropout HSTW_2018-19_Final (002).pdf</t>
  </si>
  <si>
    <t>S:\Agency Reports on Website\Fiscal Year 2019-20\2nd Quarter\1.58-CERDEP Audit Report - Final.pdf</t>
  </si>
  <si>
    <t>https://www.scstatehouse.gov/reports/DeptofEducation/Final%20Report%2012.1.19.pdf</t>
  </si>
  <si>
    <t>https://www.scstatehouse.gov/reports/DeptofEducation/FINAL%20Reading%20Coach%20Report%2019-20.pdf</t>
  </si>
  <si>
    <t>https://www.scstatehouse.gov/reports/DeptofEducation/59-18-310_RetroactiveDiplomas-2019.pdf</t>
  </si>
  <si>
    <t>https://www.scstatehouse.gov/reports/DeptofEducation/2019%20Debt%20Collection%20Report%20-%20SCDE%20-%20Final.pdf</t>
  </si>
  <si>
    <t>https://www.scstatehouse.gov/reports/DeptofEducation/Proviso%201A.5_Work%20Based%20Learning2020%20Revised.pdf</t>
  </si>
  <si>
    <t>https://www.scstatehouse.gov/reports/DeptofEducation/EP-05-Attach-2020AmericanBoardReport-03-20.pdf</t>
  </si>
  <si>
    <t>S:\Agency Reports on Website\Fiscal Year 2019-20\4th Quarter\South Carolina SY 2018-19 GFSA Compliance Questions.pdf</t>
  </si>
  <si>
    <t>https://ed.sc.gov/scdoe/assets/File/districts-schools/school-planning-building/Guides/Vacant%20Schools%20Report%202019%20Final10022019_20200305135053_465212.pdf</t>
  </si>
  <si>
    <t>https://www.scstatehouse.gov/reports/DeptofEducation/2018-2019%20GA%20Weather%20Report%20ac%20%206-17-19.pdf</t>
  </si>
  <si>
    <t>https://ed.sc.gov/data/reports/legislative/legislative-reports/annual-reports/founding-principles/2019-founding-principles-report/</t>
  </si>
  <si>
    <t>https://www.scstatehouse.gov/reports/DeptofEducation/IDEA%20Preschool%20Report%20Final%2018-19.pdf</t>
  </si>
  <si>
    <t>https://www.scstatehouse.gov/reports/DeptofEducation/2019%20Capital%20Needs%20Report%20-%20Final.pdf</t>
  </si>
  <si>
    <t>Provide development opportunities for educators and school leaders.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</si>
</sst>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6" formatCode="&quot;$&quot;#,##0_);[Red]\(&quot;$&quot;#,##0\)"/>
    <numFmt numFmtId="44" formatCode="_(&quot;$&quot;* #,##0.00_);_(&quot;$&quot;* \(#,##0.00\);_(&quot;$&quot;* &quot;-&quot;??_);_(@_)"/>
    <numFmt numFmtId="43" formatCode="_(* #,##0.00_);_(* \(#,##0.00\);_(* &quot;-&quot;??_);_(@_)"/>
    <numFmt numFmtId="164" formatCode="0.0.0\l"/>
    <numFmt numFmtId="165" formatCode="000"/>
    <numFmt numFmtId="166" formatCode="_(&quot;$&quot;* #,##0_);_(&quot;$&quot;* \(#,##0\);_(&quot;$&quot;* &quot;-&quot;??_);_(@_)"/>
    <numFmt numFmtId="167" formatCode="0.0%"/>
    <numFmt numFmtId="168" formatCode="[$-409]mmmm\ d\,\ yyyy;@"/>
    <numFmt numFmtId="169" formatCode="m/d;@"/>
  </numFmts>
  <fonts count="27"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b/>
      <i/>
      <u/>
      <sz val="11"/>
      <color theme="0"/>
      <name val="Calibri"/>
      <family val="2"/>
      <scheme val="minor"/>
    </font>
    <font>
      <b/>
      <sz val="11"/>
      <name val="Calibri"/>
      <family val="2"/>
      <scheme val="minor"/>
    </font>
    <font>
      <b/>
      <sz val="13"/>
      <color theme="1"/>
      <name val="Calibri"/>
      <family val="2"/>
    </font>
    <font>
      <sz val="11"/>
      <color theme="1"/>
      <name val="Calibri"/>
      <family val="2"/>
    </font>
    <font>
      <sz val="11"/>
      <color rgb="FF000000"/>
      <name val="Calibri"/>
      <family val="2"/>
      <scheme val="minor"/>
    </font>
    <font>
      <b/>
      <u/>
      <sz val="11"/>
      <color theme="0"/>
      <name val="Calibri"/>
      <family val="2"/>
      <scheme val="minor"/>
    </font>
    <font>
      <b/>
      <i/>
      <sz val="11"/>
      <color theme="0"/>
      <name val="Calibri"/>
      <family val="2"/>
      <scheme val="minor"/>
    </font>
    <font>
      <sz val="10"/>
      <name val="Arial"/>
      <family val="2"/>
    </font>
    <font>
      <b/>
      <sz val="12"/>
      <name val="Arial"/>
      <family val="2"/>
    </font>
    <font>
      <sz val="12"/>
      <name val="Arial"/>
      <family val="2"/>
    </font>
    <font>
      <b/>
      <sz val="9"/>
      <name val="Arial"/>
      <family val="2"/>
    </font>
    <font>
      <b/>
      <sz val="10"/>
      <name val="Arial"/>
      <family val="2"/>
    </font>
    <font>
      <sz val="10"/>
      <name val="Arial"/>
      <family val="2"/>
    </font>
    <font>
      <sz val="10"/>
      <color theme="1"/>
      <name val="Arial"/>
      <family val="2"/>
    </font>
    <font>
      <sz val="11"/>
      <color rgb="FFFF0000"/>
      <name val="Calibri"/>
      <family val="2"/>
      <scheme val="minor"/>
    </font>
    <font>
      <sz val="11"/>
      <name val="Calibri"/>
      <family val="2"/>
      <scheme val="minor"/>
    </font>
    <font>
      <sz val="11"/>
      <color rgb="FF000000"/>
      <name val="Calibri"/>
      <family val="2"/>
    </font>
    <font>
      <sz val="11"/>
      <name val="Calibri"/>
      <family val="2"/>
    </font>
    <font>
      <i/>
      <sz val="11"/>
      <color theme="1"/>
      <name val="Calibri"/>
      <family val="2"/>
      <scheme val="minor"/>
    </font>
    <font>
      <i/>
      <sz val="11"/>
      <name val="Calibri"/>
      <family val="2"/>
      <scheme val="minor"/>
    </font>
    <font>
      <i/>
      <sz val="11"/>
      <color rgb="FFFF0000"/>
      <name val="Calibri"/>
      <family val="2"/>
      <scheme val="minor"/>
    </font>
    <font>
      <u/>
      <sz val="11"/>
      <color theme="10"/>
      <name val="Calibri"/>
      <family val="2"/>
      <scheme val="minor"/>
    </font>
    <font>
      <sz val="9"/>
      <name val="Times New Roman"/>
      <family val="1"/>
    </font>
  </fonts>
  <fills count="14">
    <fill>
      <patternFill patternType="none"/>
    </fill>
    <fill>
      <patternFill patternType="gray125"/>
    </fill>
    <fill>
      <patternFill patternType="solid">
        <fgColor theme="1"/>
        <bgColor indexed="64"/>
      </patternFill>
    </fill>
    <fill>
      <patternFill patternType="solid">
        <fgColor theme="9" tint="0.79998168889431442"/>
        <bgColor indexed="64"/>
      </patternFill>
    </fill>
    <fill>
      <patternFill patternType="solid">
        <fgColor theme="0"/>
        <bgColor indexed="64"/>
      </patternFill>
    </fill>
    <fill>
      <patternFill patternType="solid">
        <fgColor theme="1" tint="0.34998626667073579"/>
        <bgColor indexed="64"/>
      </patternFill>
    </fill>
    <fill>
      <patternFill patternType="solid">
        <fgColor theme="1" tint="0.499984740745262"/>
        <bgColor indexed="64"/>
      </patternFill>
    </fill>
    <fill>
      <patternFill patternType="solid">
        <fgColor theme="0" tint="-4.9989318521683403E-2"/>
        <bgColor indexed="64"/>
      </patternFill>
    </fill>
    <fill>
      <patternFill patternType="solid">
        <fgColor theme="4" tint="-0.249977111117893"/>
        <bgColor indexed="64"/>
      </patternFill>
    </fill>
    <fill>
      <patternFill patternType="solid">
        <fgColor theme="3" tint="0.79998168889431442"/>
        <bgColor indexed="64"/>
      </patternFill>
    </fill>
    <fill>
      <patternFill patternType="solid">
        <fgColor theme="2" tint="-0.249977111117893"/>
        <bgColor indexed="64"/>
      </patternFill>
    </fill>
    <fill>
      <patternFill patternType="solid">
        <fgColor theme="0" tint="-0.14999847407452621"/>
        <bgColor indexed="64"/>
      </patternFill>
    </fill>
    <fill>
      <patternFill patternType="solid">
        <fgColor rgb="FFFFFFFF"/>
        <bgColor indexed="64"/>
      </patternFill>
    </fill>
    <fill>
      <patternFill patternType="solid">
        <fgColor rgb="FFFFFF00"/>
        <bgColor indexed="64"/>
      </patternFill>
    </fill>
  </fills>
  <borders count="26">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style="thin">
        <color indexed="64"/>
      </top>
      <bottom/>
      <diagonal/>
    </border>
    <border>
      <left/>
      <right/>
      <top/>
      <bottom style="thin">
        <color indexed="64"/>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right/>
      <top style="thin">
        <color indexed="64"/>
      </top>
      <bottom style="hair">
        <color indexed="64"/>
      </bottom>
      <diagonal/>
    </border>
    <border>
      <left style="thin">
        <color indexed="64"/>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diagonal/>
    </border>
  </borders>
  <cellStyleXfs count="6">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1" fillId="0" borderId="0"/>
    <xf numFmtId="0" fontId="25" fillId="0" borderId="0" applyNumberFormat="0" applyFill="0" applyBorder="0" applyAlignment="0" applyProtection="0"/>
  </cellStyleXfs>
  <cellXfs count="337">
    <xf numFmtId="0" fontId="0" fillId="0" borderId="0" xfId="0"/>
    <xf numFmtId="0" fontId="0" fillId="0" borderId="0" xfId="0" applyAlignment="1">
      <alignment vertical="center"/>
    </xf>
    <xf numFmtId="49" fontId="2" fillId="2" borderId="0" xfId="0" applyNumberFormat="1" applyFont="1" applyFill="1" applyBorder="1" applyAlignment="1">
      <alignment horizontal="center" vertical="center"/>
    </xf>
    <xf numFmtId="164" fontId="3" fillId="3" borderId="0" xfId="0" applyNumberFormat="1" applyFont="1" applyFill="1" applyBorder="1" applyAlignment="1">
      <alignment horizontal="center" vertical="center"/>
    </xf>
    <xf numFmtId="0" fontId="0" fillId="4" borderId="0" xfId="0" applyFill="1" applyAlignment="1">
      <alignment vertical="center"/>
    </xf>
    <xf numFmtId="0" fontId="0" fillId="0" borderId="0" xfId="0" applyAlignment="1">
      <alignment horizontal="center" vertical="center"/>
    </xf>
    <xf numFmtId="164" fontId="0" fillId="0" borderId="0" xfId="0" applyNumberFormat="1" applyAlignment="1">
      <alignment vertical="center"/>
    </xf>
    <xf numFmtId="0" fontId="2" fillId="2" borderId="1" xfId="0" applyFont="1" applyFill="1" applyBorder="1" applyAlignment="1">
      <alignment horizontal="right" vertical="center"/>
    </xf>
    <xf numFmtId="0" fontId="2" fillId="2" borderId="9" xfId="0" applyFont="1" applyFill="1" applyBorder="1" applyAlignment="1">
      <alignment horizontal="center" vertical="center"/>
    </xf>
    <xf numFmtId="0" fontId="0" fillId="0" borderId="8" xfId="0" applyFill="1" applyBorder="1" applyAlignment="1">
      <alignment horizontal="center" vertical="center" wrapText="1"/>
    </xf>
    <xf numFmtId="0" fontId="0" fillId="0" borderId="8" xfId="0" applyBorder="1" applyAlignment="1">
      <alignment vertical="center" wrapText="1"/>
    </xf>
    <xf numFmtId="0" fontId="0" fillId="0" borderId="8" xfId="0" applyBorder="1" applyAlignment="1">
      <alignment horizontal="left" vertical="center" wrapText="1"/>
    </xf>
    <xf numFmtId="0" fontId="0" fillId="0" borderId="8" xfId="0" applyFont="1" applyBorder="1" applyAlignment="1">
      <alignment horizontal="left" vertical="center" wrapText="1"/>
    </xf>
    <xf numFmtId="0" fontId="0" fillId="0" borderId="0" xfId="0" applyFill="1" applyBorder="1" applyAlignment="1">
      <alignment vertical="center"/>
    </xf>
    <xf numFmtId="0" fontId="0" fillId="0" borderId="0" xfId="0" applyAlignment="1">
      <alignment vertical="center" wrapText="1"/>
    </xf>
    <xf numFmtId="0" fontId="2" fillId="2" borderId="1" xfId="0" applyFont="1" applyFill="1" applyBorder="1" applyAlignment="1">
      <alignment horizontal="center" vertical="center"/>
    </xf>
    <xf numFmtId="0" fontId="1" fillId="0" borderId="8" xfId="0" applyFont="1" applyFill="1" applyBorder="1" applyAlignment="1">
      <alignment horizontal="center" vertical="center" wrapText="1"/>
    </xf>
    <xf numFmtId="3" fontId="1" fillId="0" borderId="8" xfId="1" applyNumberFormat="1" applyFont="1" applyBorder="1" applyAlignment="1">
      <alignment horizontal="center" vertical="center" wrapText="1"/>
    </xf>
    <xf numFmtId="167" fontId="0" fillId="0" borderId="8" xfId="0" applyNumberFormat="1" applyBorder="1" applyAlignment="1">
      <alignment horizontal="center" vertical="center" wrapText="1"/>
    </xf>
    <xf numFmtId="0" fontId="0" fillId="0" borderId="7" xfId="0" applyFill="1" applyBorder="1" applyAlignment="1">
      <alignment horizontal="center" vertical="center" wrapText="1"/>
    </xf>
    <xf numFmtId="0" fontId="0" fillId="0" borderId="7" xfId="0" applyBorder="1" applyAlignment="1">
      <alignment vertical="center" wrapText="1"/>
    </xf>
    <xf numFmtId="10" fontId="0" fillId="0" borderId="7" xfId="0" applyNumberFormat="1" applyBorder="1" applyAlignment="1">
      <alignment horizontal="center" vertical="center" wrapText="1"/>
    </xf>
    <xf numFmtId="0" fontId="0" fillId="0" borderId="7" xfId="0" applyFont="1" applyBorder="1" applyAlignment="1">
      <alignment horizontal="left" vertical="center" wrapText="1"/>
    </xf>
    <xf numFmtId="10" fontId="0" fillId="0" borderId="8" xfId="0" applyNumberFormat="1" applyBorder="1" applyAlignment="1">
      <alignment horizontal="center" vertical="center" wrapText="1"/>
    </xf>
    <xf numFmtId="0" fontId="0" fillId="0" borderId="0" xfId="0" applyBorder="1" applyAlignment="1">
      <alignment vertical="center"/>
    </xf>
    <xf numFmtId="0" fontId="0" fillId="0" borderId="0" xfId="0" applyBorder="1" applyAlignment="1">
      <alignment horizontal="center" vertical="center"/>
    </xf>
    <xf numFmtId="0" fontId="0" fillId="0" borderId="7" xfId="0" applyFont="1" applyBorder="1" applyAlignment="1">
      <alignment horizontal="center" vertical="center" wrapText="1"/>
    </xf>
    <xf numFmtId="0" fontId="0" fillId="0" borderId="8" xfId="0" applyFont="1" applyBorder="1" applyAlignment="1">
      <alignment horizontal="center" vertical="center" wrapText="1"/>
    </xf>
    <xf numFmtId="0" fontId="0" fillId="10" borderId="0" xfId="0" applyFont="1" applyFill="1" applyBorder="1" applyAlignment="1">
      <alignment horizontal="left" vertical="center"/>
    </xf>
    <xf numFmtId="0" fontId="0" fillId="9" borderId="0" xfId="0" applyFont="1" applyFill="1" applyBorder="1" applyAlignment="1">
      <alignment horizontal="left" vertical="center"/>
    </xf>
    <xf numFmtId="0" fontId="6" fillId="0" borderId="10" xfId="0" applyFont="1" applyBorder="1" applyAlignment="1">
      <alignment vertical="center" wrapText="1"/>
    </xf>
    <xf numFmtId="0" fontId="6" fillId="0" borderId="8" xfId="0" applyFont="1" applyBorder="1" applyAlignment="1">
      <alignment vertical="center" wrapText="1"/>
    </xf>
    <xf numFmtId="0" fontId="2" fillId="5" borderId="2" xfId="0" applyFont="1" applyFill="1" applyBorder="1" applyAlignment="1">
      <alignment vertical="center" wrapText="1"/>
    </xf>
    <xf numFmtId="0" fontId="2" fillId="5" borderId="3" xfId="0" applyFont="1" applyFill="1" applyBorder="1" applyAlignment="1">
      <alignment vertical="center" wrapText="1"/>
    </xf>
    <xf numFmtId="168" fontId="0" fillId="0" borderId="8" xfId="0" applyNumberFormat="1" applyBorder="1" applyAlignment="1">
      <alignment horizontal="center" vertical="center" wrapText="1"/>
    </xf>
    <xf numFmtId="10" fontId="1" fillId="0" borderId="7" xfId="3" applyNumberFormat="1" applyFont="1" applyFill="1" applyBorder="1" applyAlignment="1">
      <alignment horizontal="center" vertical="center" wrapText="1"/>
    </xf>
    <xf numFmtId="3" fontId="1" fillId="0" borderId="8" xfId="1" applyNumberFormat="1" applyFont="1" applyBorder="1" applyAlignment="1">
      <alignment horizontal="center" vertical="center" wrapText="1"/>
    </xf>
    <xf numFmtId="10" fontId="0" fillId="0" borderId="8" xfId="0" applyNumberFormat="1" applyBorder="1" applyAlignment="1">
      <alignment horizontal="center" vertical="center" wrapText="1"/>
    </xf>
    <xf numFmtId="10" fontId="1" fillId="0" borderId="8" xfId="3" applyNumberFormat="1" applyFont="1" applyFill="1" applyBorder="1" applyAlignment="1">
      <alignment horizontal="center" vertical="center" wrapText="1"/>
    </xf>
    <xf numFmtId="3" fontId="1" fillId="0" borderId="8" xfId="1" applyNumberFormat="1" applyFont="1" applyBorder="1" applyAlignment="1">
      <alignment vertical="center" wrapText="1"/>
    </xf>
    <xf numFmtId="10" fontId="0" fillId="0" borderId="8" xfId="0" applyNumberFormat="1" applyBorder="1" applyAlignment="1">
      <alignment vertical="center" wrapText="1"/>
    </xf>
    <xf numFmtId="0" fontId="0" fillId="0" borderId="0" xfId="0" applyBorder="1" applyAlignment="1">
      <alignment horizontal="center" vertical="center"/>
    </xf>
    <xf numFmtId="0" fontId="0" fillId="0" borderId="0" xfId="0" applyAlignment="1">
      <alignment horizontal="center" vertical="center"/>
    </xf>
    <xf numFmtId="0" fontId="2" fillId="2" borderId="9"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0" fillId="0" borderId="0" xfId="0" applyAlignment="1">
      <alignment horizontal="center" vertical="center"/>
    </xf>
    <xf numFmtId="0" fontId="0" fillId="0" borderId="8" xfId="0" applyBorder="1" applyAlignment="1">
      <alignment horizontal="center" vertical="center" wrapText="1"/>
    </xf>
    <xf numFmtId="0" fontId="2" fillId="6" borderId="2" xfId="0" applyFont="1" applyFill="1" applyBorder="1" applyAlignment="1">
      <alignment horizontal="center" vertical="center"/>
    </xf>
    <xf numFmtId="164" fontId="2" fillId="6" borderId="9" xfId="0" applyNumberFormat="1" applyFont="1" applyFill="1" applyBorder="1" applyAlignment="1">
      <alignment horizontal="center" vertical="center"/>
    </xf>
    <xf numFmtId="0" fontId="0" fillId="10" borderId="0" xfId="0" applyFill="1"/>
    <xf numFmtId="0" fontId="0" fillId="9" borderId="0" xfId="0" applyFill="1"/>
    <xf numFmtId="0" fontId="0" fillId="9" borderId="0" xfId="0" applyFill="1" applyBorder="1"/>
    <xf numFmtId="0" fontId="0" fillId="10" borderId="0" xfId="0" applyFill="1" applyBorder="1"/>
    <xf numFmtId="0" fontId="8" fillId="9" borderId="0" xfId="0" applyFont="1" applyFill="1" applyBorder="1" applyAlignment="1">
      <alignment horizontal="left" vertical="center"/>
    </xf>
    <xf numFmtId="0" fontId="1" fillId="0" borderId="7" xfId="0" applyFont="1" applyFill="1" applyBorder="1" applyAlignment="1">
      <alignment horizontal="center" vertical="center" wrapText="1"/>
    </xf>
    <xf numFmtId="10" fontId="1" fillId="0" borderId="7" xfId="3" applyNumberFormat="1" applyFont="1" applyFill="1" applyBorder="1" applyAlignment="1">
      <alignment vertical="center" wrapText="1"/>
    </xf>
    <xf numFmtId="0" fontId="10" fillId="8" borderId="9" xfId="0" applyFont="1" applyFill="1" applyBorder="1" applyAlignment="1">
      <alignment horizontal="center" vertical="center" wrapText="1"/>
    </xf>
    <xf numFmtId="0" fontId="2" fillId="6" borderId="3" xfId="0" applyFont="1" applyFill="1" applyBorder="1" applyAlignment="1">
      <alignment horizontal="center" vertical="center"/>
    </xf>
    <xf numFmtId="0" fontId="2" fillId="6" borderId="3" xfId="0" applyFont="1" applyFill="1" applyBorder="1" applyAlignment="1">
      <alignment horizontal="center" vertical="center" wrapText="1"/>
    </xf>
    <xf numFmtId="0" fontId="0" fillId="0" borderId="4" xfId="0" applyBorder="1" applyAlignment="1">
      <alignment vertical="center"/>
    </xf>
    <xf numFmtId="0" fontId="11" fillId="0" borderId="0" xfId="4" applyFill="1" applyAlignment="1"/>
    <xf numFmtId="0" fontId="13" fillId="0" borderId="0" xfId="4" applyFont="1" applyFill="1"/>
    <xf numFmtId="0" fontId="11" fillId="0" borderId="0" xfId="4" applyFill="1"/>
    <xf numFmtId="0" fontId="14" fillId="0" borderId="12" xfId="4" applyFont="1" applyFill="1" applyBorder="1" applyAlignment="1">
      <alignment horizontal="center" vertical="center"/>
    </xf>
    <xf numFmtId="0" fontId="14" fillId="0" borderId="13" xfId="4" applyFont="1" applyFill="1" applyBorder="1" applyAlignment="1">
      <alignment horizontal="center" vertical="center"/>
    </xf>
    <xf numFmtId="0" fontId="14" fillId="0" borderId="14" xfId="4" applyFont="1" applyFill="1" applyBorder="1" applyAlignment="1">
      <alignment horizontal="center" vertical="center"/>
    </xf>
    <xf numFmtId="0" fontId="15" fillId="0" borderId="0" xfId="4" applyFont="1" applyFill="1" applyAlignment="1">
      <alignment horizontal="center"/>
    </xf>
    <xf numFmtId="0" fontId="16" fillId="0" borderId="15" xfId="4" applyFont="1" applyFill="1" applyBorder="1" applyAlignment="1">
      <alignment horizontal="left" vertical="center"/>
    </xf>
    <xf numFmtId="0" fontId="16" fillId="0" borderId="9" xfId="4" applyFont="1" applyFill="1" applyBorder="1" applyAlignment="1">
      <alignment horizontal="center" vertical="center"/>
    </xf>
    <xf numFmtId="0" fontId="16" fillId="0" borderId="16" xfId="4" applyFont="1" applyFill="1" applyBorder="1" applyAlignment="1">
      <alignment horizontal="center" vertical="center"/>
    </xf>
    <xf numFmtId="0" fontId="11" fillId="0" borderId="0" xfId="4" applyFill="1" applyAlignment="1">
      <alignment horizontal="left"/>
    </xf>
    <xf numFmtId="0" fontId="16" fillId="0" borderId="0" xfId="4" applyFont="1" applyFill="1" applyBorder="1" applyAlignment="1">
      <alignment horizontal="center" vertical="center"/>
    </xf>
    <xf numFmtId="0" fontId="16" fillId="0" borderId="0" xfId="4" applyFont="1" applyFill="1" applyBorder="1" applyAlignment="1">
      <alignment vertical="center"/>
    </xf>
    <xf numFmtId="0" fontId="16" fillId="0" borderId="0" xfId="4" applyFont="1" applyFill="1" applyBorder="1" applyAlignment="1">
      <alignment horizontal="center"/>
    </xf>
    <xf numFmtId="0" fontId="16" fillId="0" borderId="0" xfId="4" applyFont="1" applyFill="1" applyBorder="1" applyAlignment="1">
      <alignment horizontal="left"/>
    </xf>
    <xf numFmtId="0" fontId="16" fillId="0" borderId="9" xfId="4" applyFont="1" applyFill="1" applyBorder="1" applyAlignment="1">
      <alignment horizontal="center"/>
    </xf>
    <xf numFmtId="0" fontId="11" fillId="0" borderId="16" xfId="4" applyFill="1" applyBorder="1" applyAlignment="1">
      <alignment horizontal="center" vertical="center"/>
    </xf>
    <xf numFmtId="169" fontId="16" fillId="0" borderId="0" xfId="4" applyNumberFormat="1" applyFont="1" applyFill="1" applyBorder="1" applyAlignment="1">
      <alignment horizontal="center"/>
    </xf>
    <xf numFmtId="0" fontId="11" fillId="0" borderId="0" xfId="4" applyFill="1" applyBorder="1"/>
    <xf numFmtId="0" fontId="16" fillId="0" borderId="0" xfId="4" applyFont="1" applyFill="1"/>
    <xf numFmtId="0" fontId="17" fillId="0" borderId="0" xfId="4" applyFont="1" applyFill="1"/>
    <xf numFmtId="0" fontId="17" fillId="0" borderId="15" xfId="4" applyFont="1" applyFill="1" applyBorder="1" applyAlignment="1">
      <alignment horizontal="left" vertical="center"/>
    </xf>
    <xf numFmtId="0" fontId="17" fillId="0" borderId="9" xfId="4" applyFont="1" applyFill="1" applyBorder="1" applyAlignment="1">
      <alignment horizontal="center"/>
    </xf>
    <xf numFmtId="0" fontId="16" fillId="0" borderId="17" xfId="4" applyFont="1" applyFill="1" applyBorder="1" applyAlignment="1">
      <alignment horizontal="left" vertical="center"/>
    </xf>
    <xf numFmtId="0" fontId="16" fillId="0" borderId="18" xfId="4" applyFont="1" applyFill="1" applyBorder="1" applyAlignment="1">
      <alignment horizontal="center"/>
    </xf>
    <xf numFmtId="0" fontId="11" fillId="0" borderId="19" xfId="4" applyFill="1" applyBorder="1" applyAlignment="1">
      <alignment horizontal="center" vertical="center"/>
    </xf>
    <xf numFmtId="0" fontId="11" fillId="0" borderId="0" xfId="4" applyFill="1" applyAlignment="1">
      <alignment horizontal="left" vertical="center"/>
    </xf>
    <xf numFmtId="0" fontId="11" fillId="0" borderId="0" xfId="4" applyFill="1" applyAlignment="1">
      <alignment horizontal="center"/>
    </xf>
    <xf numFmtId="0" fontId="11" fillId="0" borderId="0" xfId="4" applyFill="1" applyAlignment="1">
      <alignment horizontal="center" vertical="center"/>
    </xf>
    <xf numFmtId="0" fontId="0" fillId="0" borderId="8" xfId="0" applyFont="1" applyBorder="1" applyAlignment="1">
      <alignment horizontal="left" vertical="center" wrapText="1"/>
    </xf>
    <xf numFmtId="0" fontId="6" fillId="0" borderId="8" xfId="0" applyFont="1" applyBorder="1" applyAlignment="1">
      <alignment horizontal="center" vertical="center" wrapText="1"/>
    </xf>
    <xf numFmtId="0" fontId="3" fillId="3" borderId="0" xfId="0" applyFont="1" applyFill="1" applyBorder="1" applyAlignment="1">
      <alignment horizontal="center" vertical="center" wrapText="1"/>
    </xf>
    <xf numFmtId="0" fontId="3" fillId="0" borderId="0" xfId="0" applyFont="1" applyFill="1" applyBorder="1" applyAlignment="1">
      <alignment horizontal="right" vertical="center" wrapText="1"/>
    </xf>
    <xf numFmtId="0" fontId="0" fillId="0" borderId="0" xfId="0" applyFont="1" applyBorder="1" applyAlignment="1">
      <alignment horizontal="center" vertical="center" wrapText="1"/>
    </xf>
    <xf numFmtId="0" fontId="2" fillId="2" borderId="9" xfId="0" applyFont="1" applyFill="1" applyBorder="1" applyAlignment="1">
      <alignment horizontal="right" vertical="center" wrapText="1"/>
    </xf>
    <xf numFmtId="0" fontId="0" fillId="0" borderId="0" xfId="0" applyFont="1" applyBorder="1" applyAlignment="1">
      <alignment vertical="center" wrapText="1"/>
    </xf>
    <xf numFmtId="0" fontId="0" fillId="4" borderId="0" xfId="0" applyFont="1" applyFill="1" applyBorder="1" applyAlignment="1">
      <alignment vertical="center" wrapText="1"/>
    </xf>
    <xf numFmtId="0" fontId="7" fillId="0" borderId="8" xfId="0" applyFont="1" applyBorder="1" applyAlignment="1">
      <alignment horizontal="left" vertical="center" wrapText="1"/>
    </xf>
    <xf numFmtId="0" fontId="0" fillId="0" borderId="0" xfId="0" applyFont="1" applyBorder="1" applyAlignment="1">
      <alignment horizontal="left" vertical="center" wrapText="1"/>
    </xf>
    <xf numFmtId="0" fontId="3" fillId="4" borderId="0" xfId="0" applyFont="1" applyFill="1" applyBorder="1" applyAlignment="1">
      <alignment vertical="center" wrapText="1"/>
    </xf>
    <xf numFmtId="0" fontId="3" fillId="4" borderId="6" xfId="0" applyFont="1" applyFill="1" applyBorder="1" applyAlignment="1">
      <alignment vertical="center" wrapText="1"/>
    </xf>
    <xf numFmtId="0" fontId="6" fillId="0" borderId="9" xfId="0" applyFont="1" applyBorder="1" applyAlignment="1">
      <alignment vertical="center" wrapText="1"/>
    </xf>
    <xf numFmtId="0" fontId="3" fillId="11" borderId="9" xfId="0" applyFont="1" applyFill="1" applyBorder="1" applyAlignment="1">
      <alignment horizontal="left" vertical="top" wrapText="1"/>
    </xf>
    <xf numFmtId="0" fontId="19" fillId="0" borderId="0" xfId="0" applyFont="1" applyFill="1" applyBorder="1" applyAlignment="1">
      <alignment horizontal="left" vertical="top" wrapText="1"/>
    </xf>
    <xf numFmtId="0" fontId="6" fillId="0" borderId="3" xfId="0" applyFont="1" applyBorder="1" applyAlignment="1">
      <alignment vertical="center" wrapText="1"/>
    </xf>
    <xf numFmtId="0" fontId="3" fillId="11" borderId="3" xfId="0" applyFont="1" applyFill="1" applyBorder="1" applyAlignment="1">
      <alignment horizontal="left" vertical="top" wrapText="1"/>
    </xf>
    <xf numFmtId="0" fontId="6" fillId="0" borderId="7" xfId="0" applyFont="1" applyBorder="1" applyAlignment="1">
      <alignment horizontal="center" vertical="center" wrapText="1"/>
    </xf>
    <xf numFmtId="0" fontId="6" fillId="0" borderId="7" xfId="0" applyFont="1" applyBorder="1" applyAlignment="1">
      <alignment vertical="center" wrapText="1"/>
    </xf>
    <xf numFmtId="0" fontId="0" fillId="0" borderId="7" xfId="0" applyFont="1" applyFill="1" applyBorder="1" applyAlignment="1">
      <alignment horizontal="left" vertical="center" wrapText="1"/>
    </xf>
    <xf numFmtId="0" fontId="0" fillId="0" borderId="9" xfId="0" applyFill="1" applyBorder="1" applyAlignment="1">
      <alignment horizontal="center" vertical="center" wrapText="1"/>
    </xf>
    <xf numFmtId="0" fontId="19" fillId="0" borderId="9" xfId="0" applyFont="1" applyFill="1" applyBorder="1" applyAlignment="1">
      <alignment horizontal="center" vertical="center" wrapText="1"/>
    </xf>
    <xf numFmtId="0" fontId="0" fillId="0" borderId="9" xfId="0" applyBorder="1" applyAlignment="1">
      <alignment horizontal="center" vertical="center" wrapText="1"/>
    </xf>
    <xf numFmtId="0" fontId="19" fillId="0" borderId="9" xfId="0" applyFont="1" applyFill="1" applyBorder="1" applyAlignment="1">
      <alignment horizontal="left" vertical="top" wrapText="1"/>
    </xf>
    <xf numFmtId="49" fontId="19" fillId="0" borderId="9" xfId="0" applyNumberFormat="1" applyFont="1" applyFill="1" applyBorder="1" applyAlignment="1">
      <alignment horizontal="center" vertical="center" wrapText="1"/>
    </xf>
    <xf numFmtId="0" fontId="0" fillId="0" borderId="0" xfId="0" applyFont="1" applyBorder="1" applyAlignment="1">
      <alignment horizontal="center" wrapText="1"/>
    </xf>
    <xf numFmtId="0" fontId="7" fillId="0" borderId="8" xfId="0" applyFont="1" applyBorder="1" applyAlignment="1">
      <alignment horizontal="center" wrapText="1"/>
    </xf>
    <xf numFmtId="0" fontId="0" fillId="4" borderId="0" xfId="0" applyFont="1" applyFill="1" applyBorder="1" applyAlignment="1">
      <alignment horizontal="center" wrapText="1"/>
    </xf>
    <xf numFmtId="0" fontId="0" fillId="0" borderId="8" xfId="0" applyFont="1" applyBorder="1" applyAlignment="1">
      <alignment horizontal="center" wrapText="1"/>
    </xf>
    <xf numFmtId="0" fontId="3" fillId="3" borderId="2" xfId="0" applyFont="1" applyFill="1" applyBorder="1" applyAlignment="1">
      <alignment horizontal="center" vertical="center"/>
    </xf>
    <xf numFmtId="0" fontId="2" fillId="2" borderId="0" xfId="0" applyFont="1" applyFill="1" applyBorder="1" applyAlignment="1">
      <alignment horizontal="center" vertical="center"/>
    </xf>
    <xf numFmtId="0" fontId="2" fillId="5" borderId="0" xfId="0" applyFont="1" applyFill="1" applyBorder="1" applyAlignment="1">
      <alignment horizontal="center" vertical="center"/>
    </xf>
    <xf numFmtId="0" fontId="18" fillId="0" borderId="0" xfId="0" applyFont="1" applyAlignment="1">
      <alignment vertical="center" wrapText="1"/>
    </xf>
    <xf numFmtId="0" fontId="0" fillId="0" borderId="0" xfId="0" applyFill="1" applyAlignment="1">
      <alignment vertical="center" wrapText="1"/>
    </xf>
    <xf numFmtId="0" fontId="19" fillId="0" borderId="0" xfId="0" applyFont="1" applyFill="1" applyAlignment="1">
      <alignment vertical="center" wrapText="1"/>
    </xf>
    <xf numFmtId="0" fontId="19" fillId="0" borderId="0" xfId="0" applyFont="1" applyAlignment="1">
      <alignment vertical="center"/>
    </xf>
    <xf numFmtId="0" fontId="0" fillId="4" borderId="0"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2" fillId="6" borderId="9"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3" fillId="4" borderId="0" xfId="0" applyFont="1" applyFill="1" applyBorder="1" applyAlignment="1">
      <alignment horizontal="right" vertical="center" wrapText="1"/>
    </xf>
    <xf numFmtId="0" fontId="2" fillId="6" borderId="9" xfId="0" applyFont="1" applyFill="1" applyBorder="1" applyAlignment="1">
      <alignment horizontal="center" vertical="center"/>
    </xf>
    <xf numFmtId="0" fontId="2" fillId="2" borderId="0" xfId="0" applyFont="1" applyFill="1" applyBorder="1" applyAlignment="1">
      <alignment horizontal="center" vertical="center"/>
    </xf>
    <xf numFmtId="0" fontId="18" fillId="0" borderId="0" xfId="0" applyFont="1" applyFill="1" applyAlignment="1">
      <alignment vertical="center"/>
    </xf>
    <xf numFmtId="0" fontId="18" fillId="0" borderId="0" xfId="0" applyFont="1" applyFill="1" applyAlignment="1">
      <alignment vertical="center" wrapText="1"/>
    </xf>
    <xf numFmtId="0" fontId="0" fillId="0" borderId="0" xfId="0" applyFill="1" applyAlignment="1">
      <alignment vertical="center"/>
    </xf>
    <xf numFmtId="0" fontId="0" fillId="0" borderId="9" xfId="0" applyBorder="1" applyAlignment="1">
      <alignment vertical="center" wrapText="1"/>
    </xf>
    <xf numFmtId="0" fontId="19" fillId="4" borderId="9" xfId="0" applyFont="1" applyFill="1" applyBorder="1" applyAlignment="1">
      <alignment horizontal="center" vertical="center" wrapText="1"/>
    </xf>
    <xf numFmtId="9" fontId="19" fillId="4" borderId="9" xfId="0" applyNumberFormat="1" applyFont="1" applyFill="1" applyBorder="1" applyAlignment="1">
      <alignment horizontal="center" vertical="center" wrapText="1"/>
    </xf>
    <xf numFmtId="49" fontId="19" fillId="4" borderId="9" xfId="0" applyNumberFormat="1" applyFont="1" applyFill="1" applyBorder="1" applyAlignment="1">
      <alignment horizontal="center" vertical="center" wrapText="1"/>
    </xf>
    <xf numFmtId="0" fontId="0" fillId="4" borderId="9" xfId="0" applyFill="1" applyBorder="1" applyAlignment="1">
      <alignment horizontal="center" vertical="center" wrapText="1"/>
    </xf>
    <xf numFmtId="3" fontId="19" fillId="4" borderId="9" xfId="0" applyNumberFormat="1" applyFont="1" applyFill="1" applyBorder="1" applyAlignment="1">
      <alignment horizontal="center" vertical="center" wrapText="1"/>
    </xf>
    <xf numFmtId="0" fontId="0" fillId="0" borderId="9" xfId="0" applyFont="1" applyBorder="1" applyAlignment="1">
      <alignment horizontal="center" vertical="center" wrapText="1"/>
    </xf>
    <xf numFmtId="0" fontId="19" fillId="4" borderId="9" xfId="0" applyNumberFormat="1" applyFont="1" applyFill="1" applyBorder="1" applyAlignment="1">
      <alignment horizontal="center" vertical="center" wrapText="1"/>
    </xf>
    <xf numFmtId="0" fontId="19" fillId="0" borderId="9" xfId="0" applyFont="1" applyBorder="1" applyAlignment="1">
      <alignment horizontal="center" vertical="center" wrapText="1"/>
    </xf>
    <xf numFmtId="9" fontId="20" fillId="4" borderId="9" xfId="0" applyNumberFormat="1" applyFont="1" applyFill="1" applyBorder="1" applyAlignment="1">
      <alignment horizontal="center" vertical="center" wrapText="1"/>
    </xf>
    <xf numFmtId="9" fontId="7" fillId="4" borderId="9" xfId="0" applyNumberFormat="1" applyFont="1" applyFill="1" applyBorder="1" applyAlignment="1">
      <alignment horizontal="center" vertical="center" wrapText="1"/>
    </xf>
    <xf numFmtId="0" fontId="0" fillId="4" borderId="0" xfId="0" applyFill="1" applyBorder="1" applyAlignment="1">
      <alignment vertical="center" wrapText="1"/>
    </xf>
    <xf numFmtId="0" fontId="0" fillId="4" borderId="6" xfId="0" applyFill="1" applyBorder="1" applyAlignment="1">
      <alignment vertical="center" wrapText="1"/>
    </xf>
    <xf numFmtId="0" fontId="0" fillId="0" borderId="9" xfId="0" applyBorder="1" applyAlignment="1">
      <alignment vertical="center"/>
    </xf>
    <xf numFmtId="0" fontId="0" fillId="0" borderId="9" xfId="0" applyBorder="1" applyAlignment="1">
      <alignment horizontal="center" vertical="center"/>
    </xf>
    <xf numFmtId="164" fontId="0" fillId="0" borderId="9" xfId="0" applyNumberFormat="1" applyBorder="1" applyAlignment="1">
      <alignment vertical="center"/>
    </xf>
    <xf numFmtId="2" fontId="0" fillId="0" borderId="9" xfId="0" applyNumberFormat="1" applyBorder="1" applyAlignment="1">
      <alignment vertical="center"/>
    </xf>
    <xf numFmtId="9" fontId="0" fillId="0" borderId="9" xfId="0" applyNumberFormat="1" applyBorder="1" applyAlignment="1">
      <alignment horizontal="center" vertical="center"/>
    </xf>
    <xf numFmtId="167" fontId="19" fillId="4" borderId="9" xfId="0" applyNumberFormat="1" applyFont="1" applyFill="1" applyBorder="1" applyAlignment="1">
      <alignment horizontal="center" vertical="center" wrapText="1"/>
    </xf>
    <xf numFmtId="167" fontId="19" fillId="4" borderId="9" xfId="0" applyNumberFormat="1" applyFont="1" applyFill="1" applyBorder="1" applyAlignment="1">
      <alignment horizontal="center" vertical="center"/>
    </xf>
    <xf numFmtId="49" fontId="19" fillId="0" borderId="9" xfId="0" applyNumberFormat="1" applyFont="1" applyBorder="1" applyAlignment="1">
      <alignment horizontal="center" vertical="center" wrapText="1"/>
    </xf>
    <xf numFmtId="0" fontId="0" fillId="0" borderId="9" xfId="0" applyFill="1" applyBorder="1" applyAlignment="1">
      <alignment vertical="center"/>
    </xf>
    <xf numFmtId="164" fontId="0" fillId="0" borderId="9" xfId="0" applyNumberFormat="1" applyFill="1" applyBorder="1" applyAlignment="1">
      <alignment vertical="center"/>
    </xf>
    <xf numFmtId="0" fontId="0" fillId="0" borderId="9" xfId="0" applyFill="1" applyBorder="1" applyAlignment="1">
      <alignment vertical="center" wrapText="1"/>
    </xf>
    <xf numFmtId="164" fontId="0" fillId="0" borderId="9" xfId="0" applyNumberFormat="1" applyFill="1" applyBorder="1" applyAlignment="1">
      <alignment vertical="center" wrapText="1"/>
    </xf>
    <xf numFmtId="10" fontId="0" fillId="0" borderId="9" xfId="0" applyNumberFormat="1" applyFill="1" applyBorder="1" applyAlignment="1">
      <alignment horizontal="center" vertical="center" wrapText="1"/>
    </xf>
    <xf numFmtId="9" fontId="0" fillId="0" borderId="9" xfId="0" applyNumberFormat="1" applyFill="1" applyBorder="1" applyAlignment="1">
      <alignment horizontal="center" vertical="center" wrapText="1"/>
    </xf>
    <xf numFmtId="10" fontId="0" fillId="0" borderId="9" xfId="0" applyNumberFormat="1" applyBorder="1" applyAlignment="1">
      <alignment horizontal="center" vertical="center"/>
    </xf>
    <xf numFmtId="0" fontId="2" fillId="2" borderId="11" xfId="0" applyFont="1" applyFill="1" applyBorder="1" applyAlignment="1">
      <alignment vertical="center"/>
    </xf>
    <xf numFmtId="0" fontId="0" fillId="0" borderId="21" xfId="0" applyBorder="1" applyAlignment="1">
      <alignment vertical="center"/>
    </xf>
    <xf numFmtId="0" fontId="0" fillId="4" borderId="0" xfId="0" applyFill="1" applyBorder="1" applyAlignment="1">
      <alignment horizontal="center" vertical="center"/>
    </xf>
    <xf numFmtId="0" fontId="0" fillId="4" borderId="0" xfId="0" applyFill="1" applyBorder="1" applyAlignment="1">
      <alignment vertical="center"/>
    </xf>
    <xf numFmtId="164" fontId="0" fillId="4" borderId="0" xfId="0" applyNumberFormat="1" applyFill="1" applyBorder="1" applyAlignment="1">
      <alignment vertical="center"/>
    </xf>
    <xf numFmtId="0" fontId="2" fillId="2" borderId="4" xfId="0" applyFont="1" applyFill="1" applyBorder="1" applyAlignment="1">
      <alignment vertical="center"/>
    </xf>
    <xf numFmtId="0" fontId="0" fillId="0" borderId="22" xfId="0" applyBorder="1" applyAlignment="1">
      <alignment vertical="center"/>
    </xf>
    <xf numFmtId="0" fontId="0" fillId="4" borderId="6" xfId="0" applyFill="1" applyBorder="1" applyAlignment="1">
      <alignment horizontal="center" vertical="center"/>
    </xf>
    <xf numFmtId="0" fontId="0" fillId="4" borderId="6" xfId="0" applyFill="1" applyBorder="1" applyAlignment="1">
      <alignment vertical="center"/>
    </xf>
    <xf numFmtId="164" fontId="0" fillId="4" borderId="6" xfId="0" applyNumberFormat="1" applyFill="1" applyBorder="1" applyAlignment="1">
      <alignment vertical="center"/>
    </xf>
    <xf numFmtId="0" fontId="0" fillId="0" borderId="9" xfId="0" applyBorder="1" applyAlignment="1">
      <alignment horizontal="left" vertical="top" wrapText="1"/>
    </xf>
    <xf numFmtId="166" fontId="1" fillId="0" borderId="9" xfId="2" applyNumberFormat="1" applyFont="1" applyBorder="1" applyAlignment="1">
      <alignment horizontal="center" vertical="center" wrapText="1"/>
    </xf>
    <xf numFmtId="166" fontId="3" fillId="7" borderId="9" xfId="2" applyNumberFormat="1" applyFont="1" applyFill="1" applyBorder="1" applyAlignment="1">
      <alignment horizontal="left" vertical="center" wrapText="1"/>
    </xf>
    <xf numFmtId="166" fontId="19" fillId="0" borderId="9" xfId="2" applyNumberFormat="1" applyFont="1" applyBorder="1" applyAlignment="1">
      <alignment horizontal="center" vertical="center" wrapText="1"/>
    </xf>
    <xf numFmtId="166" fontId="5" fillId="7" borderId="9" xfId="2" applyNumberFormat="1" applyFont="1" applyFill="1" applyBorder="1" applyAlignment="1">
      <alignment horizontal="left" vertical="center" wrapText="1"/>
    </xf>
    <xf numFmtId="0" fontId="19" fillId="0" borderId="9" xfId="0" applyFont="1" applyFill="1" applyBorder="1" applyAlignment="1">
      <alignment horizontal="left" vertical="center" wrapText="1"/>
    </xf>
    <xf numFmtId="0" fontId="19" fillId="0" borderId="9" xfId="0" applyFont="1" applyBorder="1" applyAlignment="1">
      <alignment vertical="center" wrapText="1"/>
    </xf>
    <xf numFmtId="6" fontId="19" fillId="0" borderId="9" xfId="0" applyNumberFormat="1" applyFont="1" applyBorder="1" applyAlignment="1">
      <alignment horizontal="left" vertical="top" wrapText="1"/>
    </xf>
    <xf numFmtId="166" fontId="19" fillId="0" borderId="9" xfId="2" applyNumberFormat="1" applyFont="1" applyBorder="1" applyAlignment="1">
      <alignment horizontal="left" vertical="center" wrapText="1"/>
    </xf>
    <xf numFmtId="0" fontId="19" fillId="0" borderId="9" xfId="0" applyFont="1" applyBorder="1" applyAlignment="1">
      <alignment horizontal="left" vertical="center" wrapText="1"/>
    </xf>
    <xf numFmtId="0" fontId="19" fillId="0" borderId="9" xfId="0" applyFont="1" applyBorder="1" applyAlignment="1">
      <alignment horizontal="left" vertical="top" wrapText="1"/>
    </xf>
    <xf numFmtId="0" fontId="0" fillId="0" borderId="9" xfId="0" applyFill="1" applyBorder="1" applyAlignment="1">
      <alignment horizontal="left" vertical="top" wrapText="1"/>
    </xf>
    <xf numFmtId="166" fontId="19" fillId="0" borderId="9" xfId="2" applyNumberFormat="1" applyFont="1" applyFill="1" applyBorder="1" applyAlignment="1">
      <alignment horizontal="center" vertical="center" wrapText="1"/>
    </xf>
    <xf numFmtId="166" fontId="5" fillId="0" borderId="9" xfId="2" applyNumberFormat="1" applyFont="1" applyFill="1" applyBorder="1" applyAlignment="1">
      <alignment horizontal="left" vertical="center" wrapText="1"/>
    </xf>
    <xf numFmtId="3" fontId="26" fillId="12" borderId="9" xfId="0" applyNumberFormat="1" applyFont="1" applyFill="1" applyBorder="1" applyAlignment="1">
      <alignment horizontal="right" vertical="center" wrapText="1"/>
    </xf>
    <xf numFmtId="0" fontId="26" fillId="12" borderId="9" xfId="0" applyFont="1" applyFill="1" applyBorder="1" applyAlignment="1">
      <alignment horizontal="right" vertical="center" wrapText="1"/>
    </xf>
    <xf numFmtId="0" fontId="0" fillId="0" borderId="9" xfId="0" applyBorder="1" applyAlignment="1">
      <alignment horizontal="left" vertical="center" wrapText="1"/>
    </xf>
    <xf numFmtId="0" fontId="0" fillId="0" borderId="7" xfId="0" applyFont="1" applyBorder="1" applyAlignment="1">
      <alignment horizontal="center" wrapText="1"/>
    </xf>
    <xf numFmtId="0" fontId="7" fillId="0" borderId="7" xfId="0" applyFont="1" applyBorder="1" applyAlignment="1">
      <alignment horizontal="center" wrapText="1"/>
    </xf>
    <xf numFmtId="0" fontId="7" fillId="0" borderId="7" xfId="0" applyFont="1" applyBorder="1" applyAlignment="1">
      <alignment horizontal="left" vertical="center" wrapText="1"/>
    </xf>
    <xf numFmtId="0" fontId="2" fillId="8" borderId="9" xfId="0" applyFont="1" applyFill="1" applyBorder="1" applyAlignment="1">
      <alignment horizontal="center" vertical="center" wrapText="1"/>
    </xf>
    <xf numFmtId="0" fontId="0" fillId="0" borderId="9" xfId="0" applyFont="1" applyBorder="1" applyAlignment="1">
      <alignment horizontal="left" vertical="center" wrapText="1"/>
    </xf>
    <xf numFmtId="0" fontId="7" fillId="0" borderId="9" xfId="0" applyFont="1" applyBorder="1" applyAlignment="1">
      <alignment horizontal="center" vertical="center" wrapText="1"/>
    </xf>
    <xf numFmtId="0" fontId="8" fillId="0" borderId="9" xfId="0" applyFont="1" applyBorder="1" applyAlignment="1">
      <alignment horizontal="center" vertical="center" wrapText="1"/>
    </xf>
    <xf numFmtId="0" fontId="7" fillId="0" borderId="9" xfId="0" applyFont="1" applyFill="1" applyBorder="1" applyAlignment="1">
      <alignment horizontal="center" vertical="center" wrapText="1"/>
    </xf>
    <xf numFmtId="0" fontId="0" fillId="0" borderId="9" xfId="0" applyFont="1" applyFill="1" applyBorder="1" applyAlignment="1">
      <alignment horizontal="left" vertical="center" wrapText="1"/>
    </xf>
    <xf numFmtId="167" fontId="19" fillId="0" borderId="9" xfId="0" applyNumberFormat="1" applyFont="1" applyFill="1" applyBorder="1" applyAlignment="1">
      <alignment horizontal="center" vertical="center" wrapText="1"/>
    </xf>
    <xf numFmtId="0" fontId="0" fillId="0" borderId="9" xfId="0" applyFont="1" applyFill="1" applyBorder="1" applyAlignment="1">
      <alignment horizontal="center" vertical="center" wrapText="1"/>
    </xf>
    <xf numFmtId="0" fontId="0" fillId="0" borderId="9" xfId="0" applyFont="1" applyBorder="1" applyAlignment="1">
      <alignment vertical="center" wrapText="1"/>
    </xf>
    <xf numFmtId="0" fontId="21" fillId="0" borderId="9" xfId="0" applyFont="1" applyBorder="1" applyAlignment="1">
      <alignment horizontal="center" vertical="center" wrapText="1"/>
    </xf>
    <xf numFmtId="0" fontId="0" fillId="0" borderId="5" xfId="0" applyFont="1" applyBorder="1" applyAlignment="1">
      <alignment horizontal="center" wrapText="1"/>
    </xf>
    <xf numFmtId="0" fontId="3" fillId="0" borderId="20" xfId="0" applyFont="1" applyFill="1" applyBorder="1" applyAlignment="1">
      <alignment horizontal="right" vertical="center" wrapText="1"/>
    </xf>
    <xf numFmtId="0" fontId="0" fillId="4" borderId="4" xfId="0" applyFont="1" applyFill="1" applyBorder="1" applyAlignment="1">
      <alignment vertical="center" wrapText="1"/>
    </xf>
    <xf numFmtId="0" fontId="3" fillId="4" borderId="21" xfId="0" applyFont="1" applyFill="1" applyBorder="1" applyAlignment="1">
      <alignment horizontal="right" vertical="center" wrapText="1"/>
    </xf>
    <xf numFmtId="0" fontId="3" fillId="0" borderId="21" xfId="0" applyFont="1" applyFill="1" applyBorder="1" applyAlignment="1">
      <alignment horizontal="center" vertical="center" wrapText="1"/>
    </xf>
    <xf numFmtId="0" fontId="0" fillId="4" borderId="22" xfId="0" applyFont="1" applyFill="1" applyBorder="1" applyAlignment="1">
      <alignment vertical="center" wrapText="1"/>
    </xf>
    <xf numFmtId="0" fontId="0" fillId="4" borderId="6" xfId="0" applyFont="1" applyFill="1" applyBorder="1" applyAlignment="1">
      <alignment horizontal="center" wrapText="1"/>
    </xf>
    <xf numFmtId="0" fontId="0" fillId="4" borderId="6" xfId="0" applyFont="1" applyFill="1" applyBorder="1" applyAlignment="1">
      <alignment horizontal="center" vertical="center" wrapText="1"/>
    </xf>
    <xf numFmtId="0" fontId="0" fillId="0" borderId="6" xfId="0" applyFont="1" applyBorder="1" applyAlignment="1">
      <alignment horizontal="center" wrapText="1"/>
    </xf>
    <xf numFmtId="0" fontId="3" fillId="4" borderId="23" xfId="0" applyFont="1" applyFill="1" applyBorder="1" applyAlignment="1">
      <alignment horizontal="right" vertical="center" wrapText="1"/>
    </xf>
    <xf numFmtId="0" fontId="0" fillId="0" borderId="9" xfId="0" applyFont="1" applyBorder="1" applyAlignment="1">
      <alignment horizontal="left" vertical="top" wrapText="1"/>
    </xf>
    <xf numFmtId="0" fontId="18" fillId="0" borderId="9" xfId="0" applyFont="1" applyFill="1" applyBorder="1" applyAlignment="1">
      <alignment horizontal="left" vertical="top" wrapText="1"/>
    </xf>
    <xf numFmtId="0" fontId="0" fillId="0" borderId="9" xfId="0" applyFont="1" applyFill="1" applyBorder="1" applyAlignment="1">
      <alignment horizontal="left" vertical="top" wrapText="1"/>
    </xf>
    <xf numFmtId="0" fontId="19" fillId="4" borderId="9" xfId="0" applyFont="1" applyFill="1" applyBorder="1" applyAlignment="1">
      <alignment horizontal="left" vertical="top" wrapText="1"/>
    </xf>
    <xf numFmtId="0" fontId="6" fillId="11" borderId="9" xfId="0" applyFont="1" applyFill="1" applyBorder="1" applyAlignment="1">
      <alignment horizontal="left" vertical="top" wrapText="1"/>
    </xf>
    <xf numFmtId="16" fontId="0" fillId="0" borderId="9" xfId="0" applyNumberFormat="1" applyFont="1" applyBorder="1" applyAlignment="1">
      <alignment horizontal="left" vertical="top" wrapText="1"/>
    </xf>
    <xf numFmtId="0" fontId="0" fillId="4" borderId="9" xfId="0" applyFont="1" applyFill="1" applyBorder="1" applyAlignment="1">
      <alignment horizontal="left" vertical="top" wrapText="1"/>
    </xf>
    <xf numFmtId="0" fontId="23" fillId="0" borderId="9" xfId="0" applyFont="1" applyBorder="1" applyAlignment="1">
      <alignment horizontal="left" vertical="top" wrapText="1"/>
    </xf>
    <xf numFmtId="0" fontId="3" fillId="4" borderId="24" xfId="0" applyFont="1" applyFill="1" applyBorder="1" applyAlignment="1">
      <alignment horizontal="right" vertical="center" wrapText="1"/>
    </xf>
    <xf numFmtId="0" fontId="0" fillId="0" borderId="25" xfId="0" applyFont="1" applyBorder="1" applyAlignment="1">
      <alignment horizontal="center" vertical="center" wrapText="1"/>
    </xf>
    <xf numFmtId="0" fontId="0" fillId="4" borderId="6" xfId="0" applyFont="1" applyFill="1" applyBorder="1" applyAlignment="1">
      <alignment vertical="center" wrapText="1"/>
    </xf>
    <xf numFmtId="0" fontId="19" fillId="0" borderId="3" xfId="0" applyFont="1" applyFill="1" applyBorder="1" applyAlignment="1">
      <alignment horizontal="left" vertical="top" wrapText="1"/>
    </xf>
    <xf numFmtId="0" fontId="3" fillId="3" borderId="3" xfId="0" applyFont="1" applyFill="1" applyBorder="1" applyAlignment="1">
      <alignment horizontal="center" vertical="center" wrapText="1"/>
    </xf>
    <xf numFmtId="0" fontId="3" fillId="4" borderId="0" xfId="0" applyFont="1" applyFill="1" applyBorder="1" applyAlignment="1">
      <alignment horizontal="right" vertical="center" wrapText="1"/>
    </xf>
    <xf numFmtId="0" fontId="3" fillId="3" borderId="2" xfId="0" applyFont="1" applyFill="1" applyBorder="1" applyAlignment="1">
      <alignment horizontal="center" vertical="center"/>
    </xf>
    <xf numFmtId="0" fontId="2" fillId="2" borderId="9" xfId="0" applyFont="1" applyFill="1" applyBorder="1" applyAlignment="1">
      <alignment horizontal="center" vertical="center" wrapText="1"/>
    </xf>
    <xf numFmtId="0" fontId="2" fillId="6" borderId="9" xfId="0" applyFont="1" applyFill="1" applyBorder="1" applyAlignment="1">
      <alignment horizontal="center" vertical="center"/>
    </xf>
    <xf numFmtId="0" fontId="0" fillId="0" borderId="9" xfId="0" applyBorder="1" applyAlignment="1">
      <alignment horizontal="center" vertical="center" wrapText="1"/>
    </xf>
    <xf numFmtId="0" fontId="0" fillId="0" borderId="9" xfId="0" applyFill="1" applyBorder="1" applyAlignment="1">
      <alignment horizontal="center" vertical="center" wrapText="1"/>
    </xf>
    <xf numFmtId="0" fontId="2" fillId="2" borderId="0" xfId="0" applyFont="1" applyFill="1" applyBorder="1" applyAlignment="1">
      <alignment horizontal="center" vertical="center"/>
    </xf>
    <xf numFmtId="0" fontId="0" fillId="0" borderId="9" xfId="0" applyBorder="1" applyAlignment="1">
      <alignment horizontal="center" vertical="center" wrapText="1"/>
    </xf>
    <xf numFmtId="9" fontId="0" fillId="0" borderId="9" xfId="0" applyNumberFormat="1" applyBorder="1" applyAlignment="1">
      <alignment horizontal="center" vertical="center" wrapText="1"/>
    </xf>
    <xf numFmtId="3" fontId="0" fillId="0" borderId="9" xfId="0" applyNumberFormat="1" applyBorder="1" applyAlignment="1">
      <alignment horizontal="center" vertical="center"/>
    </xf>
    <xf numFmtId="166" fontId="18" fillId="0" borderId="9" xfId="2" applyNumberFormat="1" applyFont="1" applyBorder="1" applyAlignment="1">
      <alignment horizontal="center" vertical="center" wrapText="1"/>
    </xf>
    <xf numFmtId="166" fontId="18" fillId="0" borderId="9" xfId="2" applyNumberFormat="1" applyFont="1" applyFill="1" applyBorder="1" applyAlignment="1">
      <alignment horizontal="center" vertical="center" wrapText="1"/>
    </xf>
    <xf numFmtId="0" fontId="0" fillId="0" borderId="0" xfId="0" applyAlignment="1">
      <alignment horizontal="center" vertical="center"/>
    </xf>
    <xf numFmtId="0" fontId="2" fillId="2" borderId="9" xfId="0" applyFont="1" applyFill="1" applyBorder="1" applyAlignment="1">
      <alignment horizontal="center" vertical="center"/>
    </xf>
    <xf numFmtId="168" fontId="0" fillId="0" borderId="8" xfId="0" applyNumberFormat="1" applyBorder="1" applyAlignment="1">
      <alignment horizontal="center" vertical="center" wrapText="1"/>
    </xf>
    <xf numFmtId="0" fontId="2" fillId="2" borderId="9" xfId="0" applyFont="1" applyFill="1" applyBorder="1" applyAlignment="1">
      <alignment horizontal="center" vertical="center" wrapText="1"/>
    </xf>
    <xf numFmtId="0" fontId="2" fillId="2" borderId="6" xfId="0" applyFont="1" applyFill="1" applyBorder="1" applyAlignment="1">
      <alignment horizontal="center" vertical="center"/>
    </xf>
    <xf numFmtId="0" fontId="0" fillId="0" borderId="8" xfId="0" applyBorder="1" applyAlignment="1">
      <alignment horizontal="center" vertical="center" wrapText="1"/>
    </xf>
    <xf numFmtId="0" fontId="2" fillId="2" borderId="1" xfId="0" applyFont="1" applyFill="1" applyBorder="1" applyAlignment="1">
      <alignment vertical="center"/>
    </xf>
    <xf numFmtId="0" fontId="2" fillId="6" borderId="9" xfId="0" applyFont="1" applyFill="1" applyBorder="1" applyAlignment="1">
      <alignment horizontal="center" vertical="center" wrapText="1"/>
    </xf>
    <xf numFmtId="0" fontId="0" fillId="0" borderId="9" xfId="0" applyFill="1" applyBorder="1" applyAlignment="1">
      <alignment horizontal="center" vertical="center" wrapText="1"/>
    </xf>
    <xf numFmtId="0" fontId="19" fillId="0" borderId="9" xfId="0" applyFont="1" applyFill="1" applyBorder="1" applyAlignment="1">
      <alignment horizontal="center" vertical="center" wrapText="1"/>
    </xf>
    <xf numFmtId="168" fontId="0" fillId="0" borderId="9" xfId="0" applyNumberFormat="1" applyFill="1" applyBorder="1" applyAlignment="1">
      <alignment horizontal="center" vertical="center" wrapText="1"/>
    </xf>
    <xf numFmtId="0" fontId="25" fillId="0" borderId="9" xfId="5" applyBorder="1" applyAlignment="1">
      <alignment horizontal="center" vertical="center" wrapText="1"/>
    </xf>
    <xf numFmtId="0" fontId="0" fillId="0" borderId="9" xfId="0" applyBorder="1" applyAlignment="1">
      <alignment horizontal="center" vertical="center" wrapText="1"/>
    </xf>
    <xf numFmtId="168" fontId="0" fillId="0" borderId="9" xfId="0" applyNumberFormat="1" applyBorder="1" applyAlignment="1">
      <alignment horizontal="center" vertical="center" wrapText="1"/>
    </xf>
    <xf numFmtId="0" fontId="25" fillId="0" borderId="9" xfId="5" applyFill="1" applyBorder="1" applyAlignment="1">
      <alignment horizontal="center" vertical="center" wrapText="1"/>
    </xf>
    <xf numFmtId="168" fontId="0" fillId="0" borderId="7" xfId="0" applyNumberFormat="1" applyBorder="1" applyAlignment="1">
      <alignment horizontal="center" vertical="center" wrapText="1"/>
    </xf>
    <xf numFmtId="0" fontId="19" fillId="0" borderId="9" xfId="0" applyFont="1" applyFill="1" applyBorder="1" applyAlignment="1">
      <alignment horizontal="left" vertical="top" wrapText="1"/>
    </xf>
    <xf numFmtId="49" fontId="19" fillId="0" borderId="9" xfId="0" applyNumberFormat="1" applyFont="1" applyFill="1" applyBorder="1" applyAlignment="1">
      <alignment horizontal="center" vertical="center" wrapText="1"/>
    </xf>
    <xf numFmtId="0" fontId="3" fillId="3" borderId="2" xfId="0" applyFont="1" applyFill="1" applyBorder="1" applyAlignment="1">
      <alignment horizontal="center" vertical="center"/>
    </xf>
    <xf numFmtId="0" fontId="3" fillId="3" borderId="3" xfId="0" applyFont="1" applyFill="1" applyBorder="1" applyAlignment="1">
      <alignment horizontal="center" vertical="center" wrapText="1"/>
    </xf>
    <xf numFmtId="0" fontId="0" fillId="0" borderId="7" xfId="0" applyBorder="1" applyAlignment="1">
      <alignment horizontal="center" vertical="center" wrapText="1"/>
    </xf>
    <xf numFmtId="0" fontId="0" fillId="4" borderId="0" xfId="0" applyFill="1" applyBorder="1" applyAlignment="1">
      <alignment horizontal="center" vertical="center"/>
    </xf>
    <xf numFmtId="0" fontId="0" fillId="4" borderId="0" xfId="0" applyFill="1" applyBorder="1" applyAlignment="1">
      <alignment vertical="center"/>
    </xf>
    <xf numFmtId="0" fontId="0" fillId="4" borderId="6" xfId="0" applyFill="1" applyBorder="1" applyAlignment="1">
      <alignment horizontal="center" vertical="center"/>
    </xf>
    <xf numFmtId="0" fontId="0" fillId="4" borderId="6" xfId="0" applyFill="1" applyBorder="1" applyAlignment="1">
      <alignment vertical="center"/>
    </xf>
    <xf numFmtId="0" fontId="3" fillId="0" borderId="5" xfId="0" applyNumberFormat="1" applyFont="1" applyFill="1" applyBorder="1" applyAlignment="1">
      <alignment vertical="center"/>
    </xf>
    <xf numFmtId="0" fontId="0" fillId="4" borderId="4" xfId="0" applyFill="1" applyBorder="1" applyAlignment="1">
      <alignment vertical="center"/>
    </xf>
    <xf numFmtId="0" fontId="0" fillId="4" borderId="22" xfId="0" applyFill="1" applyBorder="1" applyAlignment="1">
      <alignment vertical="center"/>
    </xf>
    <xf numFmtId="0" fontId="25" fillId="0" borderId="9" xfId="5" applyFill="1" applyBorder="1" applyAlignment="1" applyProtection="1">
      <alignment horizontal="center" vertical="center" wrapText="1"/>
      <protection locked="0"/>
    </xf>
    <xf numFmtId="0" fontId="25" fillId="0" borderId="25" xfId="5" applyFill="1" applyBorder="1" applyAlignment="1">
      <alignment horizontal="center" vertical="center" wrapText="1"/>
    </xf>
    <xf numFmtId="0" fontId="3" fillId="4" borderId="5" xfId="0" applyFont="1" applyFill="1" applyBorder="1" applyAlignment="1">
      <alignment horizontal="right" vertical="center"/>
    </xf>
    <xf numFmtId="0" fontId="3" fillId="4" borderId="0" xfId="0" applyFont="1" applyFill="1" applyBorder="1" applyAlignment="1">
      <alignment horizontal="right" vertical="center"/>
    </xf>
    <xf numFmtId="0" fontId="3" fillId="4" borderId="6" xfId="0" applyFont="1" applyFill="1" applyBorder="1" applyAlignment="1">
      <alignment horizontal="right" vertical="center"/>
    </xf>
    <xf numFmtId="0" fontId="3" fillId="3" borderId="1" xfId="0" applyNumberFormat="1" applyFont="1" applyFill="1" applyBorder="1" applyAlignment="1">
      <alignment horizontal="center" vertical="center"/>
    </xf>
    <xf numFmtId="0" fontId="3" fillId="3" borderId="2" xfId="0" applyNumberFormat="1" applyFont="1" applyFill="1" applyBorder="1" applyAlignment="1">
      <alignment horizontal="center" vertical="center"/>
    </xf>
    <xf numFmtId="0" fontId="3" fillId="3" borderId="3" xfId="0" applyNumberFormat="1" applyFont="1" applyFill="1" applyBorder="1" applyAlignment="1">
      <alignment horizontal="center" vertical="center"/>
    </xf>
    <xf numFmtId="165" fontId="3" fillId="0" borderId="0" xfId="0" applyNumberFormat="1" applyFont="1" applyFill="1" applyBorder="1" applyAlignment="1">
      <alignment horizontal="center" vertical="center"/>
    </xf>
    <xf numFmtId="165" fontId="3" fillId="0" borderId="21" xfId="0" applyNumberFormat="1" applyFont="1" applyFill="1" applyBorder="1" applyAlignment="1">
      <alignment horizontal="center" vertical="center"/>
    </xf>
    <xf numFmtId="0" fontId="3" fillId="4" borderId="20" xfId="0" applyFont="1" applyFill="1" applyBorder="1" applyAlignment="1">
      <alignment horizontal="center" vertical="center"/>
    </xf>
    <xf numFmtId="0" fontId="3" fillId="4" borderId="21" xfId="0" applyFont="1" applyFill="1" applyBorder="1" applyAlignment="1">
      <alignment horizontal="center" vertical="center"/>
    </xf>
    <xf numFmtId="0" fontId="3" fillId="4" borderId="23" xfId="0" applyFont="1" applyFill="1" applyBorder="1" applyAlignment="1">
      <alignment horizontal="center" vertical="center"/>
    </xf>
    <xf numFmtId="0" fontId="3" fillId="0" borderId="0" xfId="0" applyFont="1" applyAlignment="1">
      <alignment horizontal="center" vertical="center" wrapText="1"/>
    </xf>
    <xf numFmtId="0" fontId="25" fillId="0" borderId="9" xfId="5" applyFill="1" applyBorder="1" applyAlignment="1">
      <alignment horizontal="center" wrapText="1"/>
    </xf>
    <xf numFmtId="0" fontId="19" fillId="0" borderId="9" xfId="0" applyFont="1" applyFill="1" applyBorder="1" applyAlignment="1">
      <alignment horizontal="center" vertical="top" wrapText="1"/>
    </xf>
    <xf numFmtId="0" fontId="3" fillId="4" borderId="6" xfId="0" applyFont="1" applyFill="1" applyBorder="1" applyAlignment="1">
      <alignment horizontal="right" vertical="center"/>
    </xf>
    <xf numFmtId="0" fontId="3" fillId="4" borderId="23" xfId="0" applyFont="1" applyFill="1" applyBorder="1" applyAlignment="1">
      <alignment horizontal="right" vertical="center"/>
    </xf>
    <xf numFmtId="0" fontId="2" fillId="6" borderId="9"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6" borderId="9" xfId="0" applyFont="1" applyFill="1" applyBorder="1" applyAlignment="1">
      <alignment horizontal="center" vertical="center"/>
    </xf>
    <xf numFmtId="0" fontId="3" fillId="3" borderId="1" xfId="0" applyFont="1" applyFill="1" applyBorder="1" applyAlignment="1">
      <alignment horizontal="center" vertical="center"/>
    </xf>
    <xf numFmtId="0" fontId="3" fillId="3" borderId="2" xfId="0" applyFont="1" applyFill="1" applyBorder="1" applyAlignment="1">
      <alignment horizontal="center" vertical="center"/>
    </xf>
    <xf numFmtId="0" fontId="3" fillId="3" borderId="3" xfId="0" applyFont="1" applyFill="1" applyBorder="1" applyAlignment="1">
      <alignment horizontal="center" vertical="center"/>
    </xf>
    <xf numFmtId="0" fontId="3" fillId="4" borderId="11" xfId="0" applyFont="1" applyFill="1" applyBorder="1" applyAlignment="1">
      <alignment horizontal="right" vertical="center"/>
    </xf>
    <xf numFmtId="0" fontId="3" fillId="4" borderId="5" xfId="0" applyFont="1" applyFill="1" applyBorder="1" applyAlignment="1">
      <alignment horizontal="right" vertical="center"/>
    </xf>
    <xf numFmtId="0" fontId="3" fillId="4" borderId="20" xfId="0" applyFont="1" applyFill="1" applyBorder="1" applyAlignment="1">
      <alignment horizontal="right" vertical="center"/>
    </xf>
    <xf numFmtId="0" fontId="3" fillId="4" borderId="0" xfId="0" applyFont="1" applyFill="1" applyBorder="1" applyAlignment="1">
      <alignment horizontal="right" vertical="center"/>
    </xf>
    <xf numFmtId="0" fontId="3" fillId="4" borderId="21" xfId="0" applyFont="1" applyFill="1" applyBorder="1" applyAlignment="1">
      <alignment horizontal="right" vertical="center"/>
    </xf>
    <xf numFmtId="0" fontId="2" fillId="2" borderId="1" xfId="0" applyFont="1" applyFill="1" applyBorder="1" applyAlignment="1">
      <alignment horizontal="left" vertical="center"/>
    </xf>
    <xf numFmtId="0" fontId="2" fillId="2" borderId="2" xfId="0" applyFont="1" applyFill="1" applyBorder="1" applyAlignment="1">
      <alignment horizontal="left" vertical="center"/>
    </xf>
    <xf numFmtId="0" fontId="3" fillId="0" borderId="4"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21" xfId="0" applyFont="1" applyFill="1" applyBorder="1" applyAlignment="1">
      <alignment horizontal="center" vertical="center"/>
    </xf>
    <xf numFmtId="0" fontId="4" fillId="6" borderId="9" xfId="0" applyFont="1" applyFill="1" applyBorder="1" applyAlignment="1">
      <alignment horizontal="center" vertical="center"/>
    </xf>
    <xf numFmtId="0" fontId="0" fillId="0" borderId="9" xfId="0" applyBorder="1" applyAlignment="1">
      <alignment horizontal="center" vertical="center" wrapText="1"/>
    </xf>
    <xf numFmtId="0" fontId="0" fillId="0" borderId="9" xfId="0" applyBorder="1" applyAlignment="1">
      <alignment horizontal="left" vertical="top" wrapText="1"/>
    </xf>
    <xf numFmtId="0" fontId="0" fillId="0" borderId="9" xfId="0" applyBorder="1" applyAlignment="1">
      <alignment horizontal="left" vertical="center" wrapText="1"/>
    </xf>
    <xf numFmtId="0" fontId="0" fillId="0" borderId="9" xfId="0" applyFill="1" applyBorder="1" applyAlignment="1">
      <alignment horizontal="center" vertical="center" wrapText="1"/>
    </xf>
    <xf numFmtId="0" fontId="0" fillId="13" borderId="9" xfId="0" applyFill="1" applyBorder="1" applyAlignment="1">
      <alignment horizontal="left" vertical="center" wrapText="1"/>
    </xf>
    <xf numFmtId="0" fontId="2" fillId="2" borderId="0" xfId="0" applyFont="1" applyFill="1" applyBorder="1" applyAlignment="1">
      <alignment horizontal="center" vertical="center"/>
    </xf>
    <xf numFmtId="0" fontId="4" fillId="5" borderId="0" xfId="0" applyFont="1" applyFill="1" applyAlignment="1">
      <alignment horizontal="center" vertical="center"/>
    </xf>
    <xf numFmtId="0" fontId="4" fillId="2" borderId="0" xfId="0" applyFont="1" applyFill="1" applyAlignment="1">
      <alignment horizontal="center" vertical="center"/>
    </xf>
    <xf numFmtId="0" fontId="2" fillId="5" borderId="0" xfId="0" applyFont="1" applyFill="1" applyBorder="1" applyAlignment="1">
      <alignment horizontal="center" vertical="center"/>
    </xf>
    <xf numFmtId="0" fontId="3" fillId="3" borderId="1" xfId="0" applyFont="1" applyFill="1" applyBorder="1" applyAlignment="1">
      <alignment horizontal="left" vertical="center"/>
    </xf>
    <xf numFmtId="0" fontId="3" fillId="3" borderId="2" xfId="0" applyFont="1" applyFill="1" applyBorder="1" applyAlignment="1">
      <alignment horizontal="left" vertical="center"/>
    </xf>
    <xf numFmtId="0" fontId="3" fillId="3" borderId="3" xfId="0" applyFont="1" applyFill="1" applyBorder="1" applyAlignment="1">
      <alignment horizontal="left" vertical="center"/>
    </xf>
    <xf numFmtId="0" fontId="3" fillId="4" borderId="4" xfId="0" applyFont="1" applyFill="1" applyBorder="1" applyAlignment="1">
      <alignment horizontal="right" vertical="center"/>
    </xf>
    <xf numFmtId="0" fontId="3" fillId="4" borderId="0" xfId="0" applyFont="1" applyFill="1" applyAlignment="1">
      <alignment horizontal="right" vertical="center"/>
    </xf>
    <xf numFmtId="0" fontId="0" fillId="0" borderId="4" xfId="0" applyBorder="1" applyAlignment="1">
      <alignment horizontal="right" vertical="center"/>
    </xf>
    <xf numFmtId="0" fontId="0" fillId="0" borderId="0" xfId="0" applyBorder="1" applyAlignment="1">
      <alignment horizontal="right" vertical="center"/>
    </xf>
    <xf numFmtId="165" fontId="5" fillId="0" borderId="4" xfId="0" applyNumberFormat="1" applyFont="1" applyFill="1" applyBorder="1" applyAlignment="1">
      <alignment horizontal="right" vertical="center"/>
    </xf>
    <xf numFmtId="165" fontId="5" fillId="0" borderId="0" xfId="0" applyNumberFormat="1" applyFont="1" applyFill="1" applyBorder="1" applyAlignment="1">
      <alignment horizontal="right" vertical="center"/>
    </xf>
    <xf numFmtId="0" fontId="2" fillId="2"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3" fillId="4" borderId="6" xfId="0" applyFont="1" applyFill="1" applyBorder="1" applyAlignment="1">
      <alignment horizontal="right" vertical="center" wrapText="1"/>
    </xf>
    <xf numFmtId="3" fontId="1" fillId="0" borderId="8" xfId="1" applyNumberFormat="1" applyFont="1" applyBorder="1" applyAlignment="1">
      <alignment horizontal="center" vertical="center" wrapText="1"/>
    </xf>
    <xf numFmtId="10" fontId="0" fillId="0" borderId="8" xfId="0" applyNumberFormat="1" applyBorder="1" applyAlignment="1">
      <alignment horizontal="center" vertical="center" wrapText="1"/>
    </xf>
    <xf numFmtId="10" fontId="1" fillId="0" borderId="7" xfId="3" applyNumberFormat="1" applyFont="1" applyFill="1" applyBorder="1" applyAlignment="1">
      <alignment horizontal="center" vertical="center" wrapText="1"/>
    </xf>
    <xf numFmtId="10" fontId="1" fillId="0" borderId="8" xfId="3" applyNumberFormat="1" applyFont="1" applyFill="1" applyBorder="1" applyAlignment="1">
      <alignment horizontal="center" vertical="center" wrapText="1"/>
    </xf>
    <xf numFmtId="10" fontId="0" fillId="0" borderId="7" xfId="3" applyNumberFormat="1" applyFont="1" applyFill="1" applyBorder="1" applyAlignment="1">
      <alignment vertical="center" wrapText="1"/>
    </xf>
    <xf numFmtId="10" fontId="1" fillId="0" borderId="7" xfId="3" applyNumberFormat="1" applyFont="1" applyFill="1" applyBorder="1" applyAlignment="1">
      <alignment vertical="center" wrapText="1"/>
    </xf>
    <xf numFmtId="3" fontId="0" fillId="0" borderId="8" xfId="1" applyNumberFormat="1" applyFont="1" applyBorder="1" applyAlignment="1">
      <alignment vertical="center" wrapText="1"/>
    </xf>
    <xf numFmtId="3" fontId="1" fillId="0" borderId="8" xfId="1" applyNumberFormat="1" applyFont="1" applyBorder="1" applyAlignment="1">
      <alignment vertical="center" wrapText="1"/>
    </xf>
    <xf numFmtId="10" fontId="0" fillId="0" borderId="8" xfId="0" applyNumberFormat="1" applyBorder="1" applyAlignment="1">
      <alignment vertical="center" wrapText="1"/>
    </xf>
    <xf numFmtId="0" fontId="3" fillId="3" borderId="1" xfId="0" applyFont="1" applyFill="1" applyBorder="1" applyAlignment="1">
      <alignment horizontal="center" vertical="center" wrapText="1"/>
    </xf>
    <xf numFmtId="0" fontId="0" fillId="0" borderId="3" xfId="0" applyBorder="1" applyAlignment="1">
      <alignment horizontal="center" vertical="center" wrapText="1"/>
    </xf>
    <xf numFmtId="0" fontId="5" fillId="3" borderId="1" xfId="0" applyFont="1" applyFill="1" applyBorder="1" applyAlignment="1">
      <alignment horizontal="center" vertical="center" wrapText="1"/>
    </xf>
    <xf numFmtId="0" fontId="12" fillId="0" borderId="0" xfId="4" applyFont="1" applyFill="1" applyAlignment="1">
      <alignment horizontal="center" vertical="center"/>
    </xf>
    <xf numFmtId="0" fontId="12" fillId="0" borderId="0" xfId="4" applyFont="1" applyFill="1" applyBorder="1" applyAlignment="1">
      <alignment horizontal="center" vertical="center"/>
    </xf>
  </cellXfs>
  <cellStyles count="6">
    <cellStyle name="Comma" xfId="1" builtinId="3"/>
    <cellStyle name="Currency" xfId="2" builtinId="4"/>
    <cellStyle name="Hyperlink" xfId="5" builtinId="8"/>
    <cellStyle name="Normal" xfId="0" builtinId="0"/>
    <cellStyle name="Normal 2" xfId="4"/>
    <cellStyle name="Percent" xfId="3" builtinId="5"/>
  </cellStyles>
  <dxfs count="659">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ill>
        <patternFill>
          <bgColor theme="6" tint="0.39994506668294322"/>
        </patternFill>
      </fill>
      <border>
        <top style="thin">
          <color auto="1"/>
        </top>
        <bottom style="thin">
          <color auto="1"/>
        </bottom>
        <vertical/>
        <horizontal/>
      </border>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ill>
        <patternFill>
          <bgColor theme="6" tint="0.39994506668294322"/>
        </patternFill>
      </fill>
      <border>
        <top style="thin">
          <color auto="1"/>
        </top>
        <bottom style="thin">
          <color auto="1"/>
        </bottom>
        <vertical/>
        <horizontal/>
      </border>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ill>
        <patternFill>
          <bgColor theme="6" tint="0.39994506668294322"/>
        </patternFill>
      </fill>
      <border>
        <top style="thin">
          <color auto="1"/>
        </top>
        <bottom style="thin">
          <color auto="1"/>
        </bottom>
        <vertical/>
        <horizontal/>
      </border>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
      <fill>
        <patternFill>
          <bgColor theme="6" tint="0.39994506668294322"/>
        </patternFill>
      </fill>
      <border>
        <top style="thin">
          <color auto="1"/>
        </top>
        <bottom style="thin">
          <color auto="1"/>
        </bottom>
        <vertical/>
        <horizontal/>
      </border>
    </dxf>
    <dxf>
      <font>
        <b/>
        <i val="0"/>
      </font>
      <numFmt numFmtId="170" formatCode="\ \ \ \ \ \ \ @"/>
      <fill>
        <patternFill>
          <bgColor theme="2"/>
        </patternFill>
      </fill>
      <border>
        <top style="thin">
          <color indexed="64"/>
        </top>
        <bottom style="thin">
          <color indexed="64"/>
        </bottom>
      </border>
    </dxf>
    <dxf>
      <font>
        <b val="0"/>
        <i/>
      </font>
      <numFmt numFmtId="171"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L:\H-COMMLEGISLATIVEOVERSIGHT\Reports\2017-18%20Accountability%20Reports\Files%20to%20save%20to%20Time%20Matters\Dept.%20of%20Education%20-%20FY%202017-18%20Acct.%20Report%20Excel%20Chart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O:\COO\Director%20of%20Governmental%20Affairs\Katie\Copy%20of%20Report%20Spreadsheet%20(0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rategic_Planning_FY2017-18"/>
      <sheetName val="Strategic_Planning_FY2018-19"/>
      <sheetName val="Program"/>
      <sheetName val="Legal_Standards"/>
      <sheetName val="Customer"/>
      <sheetName val="Partner"/>
      <sheetName val="Report and External Review"/>
      <sheetName val="Sheet4"/>
      <sheetName val="Log Shee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rategic_Planning_FY2018-19"/>
      <sheetName val="Strategic_Planning_FY2019-20"/>
      <sheetName val="Program"/>
      <sheetName val="Legal_Standards"/>
      <sheetName val="Customer"/>
      <sheetName val="Partner"/>
      <sheetName val="Report and External Review"/>
      <sheetName val="Sheet4"/>
      <sheetName val="Log Sheet"/>
    </sheetNames>
    <sheetDataSet>
      <sheetData sheetId="0">
        <row r="1">
          <cell r="B1" t="str">
            <v>DEPARTMENT OF EDUCATION</v>
          </cell>
        </row>
      </sheetData>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hyperlink" Target="https://ed.sc.gov/data/reports/legislative/legislative-reports/annual-reports/founding-principles/2019-founding-principles-report/" TargetMode="External"/><Relationship Id="rId2" Type="http://schemas.openxmlformats.org/officeDocument/2006/relationships/hyperlink" Target="https://www.scstatehouse.gov/reports/DeptofEducation/MOEFY19ProvisoCompliance1A.32.pdf" TargetMode="External"/><Relationship Id="rId1" Type="http://schemas.openxmlformats.org/officeDocument/2006/relationships/hyperlink" Target="https://www.scstatehouse.gov/reports/DeptofEducation/2019%20Capital%20Needs%20Report%20-%20Final.pdf" TargetMode="External"/><Relationship Id="rId5" Type="http://schemas.openxmlformats.org/officeDocument/2006/relationships/printerSettings" Target="../printerSettings/printerSettings7.bin"/><Relationship Id="rId4" Type="http://schemas.openxmlformats.org/officeDocument/2006/relationships/hyperlink" Target="https://www.scstatehouse.gov/reports/DeptofEducation/SC%20Tech%20Plan%202020-24_Final%20Version%20for%20Release.pdf"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187"/>
  <sheetViews>
    <sheetView tabSelected="1" zoomScale="90" zoomScaleNormal="90" workbookViewId="0">
      <selection activeCell="F13" sqref="F13:K13"/>
    </sheetView>
  </sheetViews>
  <sheetFormatPr defaultColWidth="9.140625" defaultRowHeight="15" x14ac:dyDescent="0.25"/>
  <cols>
    <col min="1" max="1" width="45.28515625" style="1" bestFit="1" customWidth="1"/>
    <col min="2" max="2" width="9.140625" style="45" customWidth="1"/>
    <col min="3" max="3" width="9.140625" style="1"/>
    <col min="4" max="4" width="8.28515625" style="1" bestFit="1" customWidth="1"/>
    <col min="5" max="5" width="12.42578125" style="6" bestFit="1" customWidth="1"/>
    <col min="6" max="6" width="10.85546875" style="14" customWidth="1"/>
    <col min="7" max="7" width="13" style="14" customWidth="1"/>
    <col min="8" max="10" width="9.140625" style="14"/>
    <col min="11" max="11" width="12.140625" style="14" customWidth="1"/>
    <col min="12" max="12" width="18.7109375" style="1" customWidth="1"/>
    <col min="13" max="13" width="17" style="1" customWidth="1"/>
    <col min="14" max="14" width="13.7109375" style="1" customWidth="1"/>
    <col min="15" max="15" width="15.42578125" style="1" bestFit="1" customWidth="1"/>
    <col min="16" max="16" width="24" style="1" customWidth="1"/>
    <col min="17" max="17" width="37.42578125" style="1" customWidth="1"/>
    <col min="18" max="18" width="29.85546875" style="1" customWidth="1"/>
    <col min="19" max="16384" width="9.140625" style="1"/>
  </cols>
  <sheetData>
    <row r="1" spans="1:19" x14ac:dyDescent="0.25">
      <c r="A1" s="163" t="s">
        <v>0</v>
      </c>
      <c r="B1" s="287" t="s">
        <v>217</v>
      </c>
      <c r="C1" s="288"/>
      <c r="D1" s="288"/>
      <c r="E1" s="288"/>
      <c r="F1" s="288"/>
      <c r="G1" s="289"/>
      <c r="H1" s="290" t="s">
        <v>341</v>
      </c>
      <c r="I1" s="291"/>
      <c r="J1" s="291"/>
      <c r="K1" s="291"/>
      <c r="L1" s="291"/>
      <c r="M1" s="291"/>
      <c r="N1" s="291"/>
      <c r="O1" s="291"/>
      <c r="P1" s="291"/>
      <c r="Q1" s="291"/>
      <c r="R1" s="292"/>
    </row>
    <row r="2" spans="1:19" ht="15" hidden="1" customHeight="1" x14ac:dyDescent="0.25">
      <c r="A2" s="59"/>
      <c r="B2" s="2" t="s">
        <v>1</v>
      </c>
      <c r="C2" s="131"/>
      <c r="D2" s="131"/>
      <c r="E2" s="3"/>
      <c r="F2" s="91"/>
      <c r="G2" s="91"/>
      <c r="H2" s="92"/>
      <c r="I2" s="92"/>
      <c r="J2" s="92"/>
      <c r="K2" s="129"/>
      <c r="L2" s="24"/>
      <c r="M2" s="24"/>
      <c r="N2" s="24"/>
      <c r="O2" s="24"/>
      <c r="P2" s="24"/>
      <c r="Q2" s="24"/>
      <c r="R2" s="164"/>
    </row>
    <row r="3" spans="1:19" ht="15" hidden="1" customHeight="1" x14ac:dyDescent="0.25">
      <c r="A3" s="59"/>
      <c r="B3" s="131" t="s">
        <v>2</v>
      </c>
      <c r="C3" s="131"/>
      <c r="D3" s="131"/>
      <c r="E3" s="3"/>
      <c r="F3" s="91"/>
      <c r="G3" s="91"/>
      <c r="H3" s="92"/>
      <c r="I3" s="92"/>
      <c r="J3" s="92"/>
      <c r="K3" s="129"/>
      <c r="L3" s="24"/>
      <c r="M3" s="24"/>
      <c r="N3" s="24"/>
      <c r="O3" s="24"/>
      <c r="P3" s="24"/>
      <c r="Q3" s="24"/>
      <c r="R3" s="164"/>
    </row>
    <row r="4" spans="1:19" ht="15" hidden="1" customHeight="1" x14ac:dyDescent="0.25">
      <c r="A4" s="59"/>
      <c r="B4" s="131" t="s">
        <v>3</v>
      </c>
      <c r="C4" s="131"/>
      <c r="D4" s="131"/>
      <c r="E4" s="3"/>
      <c r="F4" s="91"/>
      <c r="G4" s="91"/>
      <c r="H4" s="92"/>
      <c r="I4" s="92"/>
      <c r="J4" s="92"/>
      <c r="K4" s="129"/>
      <c r="L4" s="24"/>
      <c r="M4" s="24"/>
      <c r="N4" s="24"/>
      <c r="O4" s="24"/>
      <c r="P4" s="24"/>
      <c r="Q4" s="24"/>
      <c r="R4" s="164"/>
    </row>
    <row r="5" spans="1:19" ht="15" hidden="1" customHeight="1" x14ac:dyDescent="0.25">
      <c r="A5" s="59"/>
      <c r="B5" s="131" t="s">
        <v>107</v>
      </c>
      <c r="C5" s="131"/>
      <c r="D5" s="131"/>
      <c r="E5" s="3"/>
      <c r="F5" s="91"/>
      <c r="G5" s="91"/>
      <c r="H5" s="92"/>
      <c r="I5" s="92"/>
      <c r="J5" s="92"/>
      <c r="K5" s="129"/>
      <c r="L5" s="24"/>
      <c r="M5" s="24"/>
      <c r="N5" s="24"/>
      <c r="O5" s="24"/>
      <c r="P5" s="24"/>
      <c r="Q5" s="24"/>
      <c r="R5" s="164"/>
    </row>
    <row r="6" spans="1:19" x14ac:dyDescent="0.25">
      <c r="A6" s="59"/>
      <c r="B6" s="165"/>
      <c r="C6" s="166"/>
      <c r="D6" s="166"/>
      <c r="E6" s="167"/>
      <c r="F6" s="146"/>
      <c r="G6" s="146"/>
      <c r="H6" s="293" t="s">
        <v>4</v>
      </c>
      <c r="I6" s="293"/>
      <c r="J6" s="293"/>
      <c r="K6" s="293"/>
      <c r="L6" s="293"/>
      <c r="M6" s="293"/>
      <c r="N6" s="293"/>
      <c r="O6" s="293"/>
      <c r="P6" s="293"/>
      <c r="Q6" s="293"/>
      <c r="R6" s="294"/>
    </row>
    <row r="7" spans="1:19" x14ac:dyDescent="0.25">
      <c r="A7" s="168" t="s">
        <v>5</v>
      </c>
      <c r="B7" s="287" t="s">
        <v>218</v>
      </c>
      <c r="C7" s="289"/>
      <c r="D7" s="295" t="s">
        <v>6</v>
      </c>
      <c r="E7" s="296"/>
      <c r="F7" s="296"/>
      <c r="G7" s="126">
        <v>1</v>
      </c>
      <c r="H7" s="297"/>
      <c r="I7" s="298"/>
      <c r="J7" s="298"/>
      <c r="K7" s="298"/>
      <c r="L7" s="298"/>
      <c r="M7" s="298"/>
      <c r="N7" s="298"/>
      <c r="O7" s="298"/>
      <c r="P7" s="298"/>
      <c r="Q7" s="298"/>
      <c r="R7" s="299"/>
    </row>
    <row r="8" spans="1:19" x14ac:dyDescent="0.25">
      <c r="A8" s="169"/>
      <c r="B8" s="170"/>
      <c r="C8" s="171"/>
      <c r="D8" s="171"/>
      <c r="E8" s="172"/>
      <c r="F8" s="147"/>
      <c r="G8" s="147"/>
      <c r="H8" s="282" t="s">
        <v>337</v>
      </c>
      <c r="I8" s="282"/>
      <c r="J8" s="282"/>
      <c r="K8" s="282"/>
      <c r="L8" s="282"/>
      <c r="M8" s="282"/>
      <c r="N8" s="282"/>
      <c r="O8" s="282"/>
      <c r="P8" s="282"/>
      <c r="Q8" s="282"/>
      <c r="R8" s="283"/>
    </row>
    <row r="9" spans="1:19" ht="24.75" customHeight="1" x14ac:dyDescent="0.25">
      <c r="A9" s="285" t="s">
        <v>338</v>
      </c>
      <c r="B9" s="286" t="s">
        <v>7</v>
      </c>
      <c r="C9" s="300" t="s">
        <v>8</v>
      </c>
      <c r="D9" s="300"/>
      <c r="E9" s="300"/>
      <c r="F9" s="284" t="s">
        <v>9</v>
      </c>
      <c r="G9" s="284"/>
      <c r="H9" s="284"/>
      <c r="I9" s="284"/>
      <c r="J9" s="284"/>
      <c r="K9" s="284"/>
      <c r="L9" s="285" t="s">
        <v>1079</v>
      </c>
      <c r="M9" s="285"/>
      <c r="N9" s="285"/>
      <c r="O9" s="284" t="s">
        <v>19</v>
      </c>
      <c r="P9" s="285" t="s">
        <v>20</v>
      </c>
      <c r="Q9" s="286" t="s">
        <v>21</v>
      </c>
      <c r="R9" s="285" t="s">
        <v>71</v>
      </c>
    </row>
    <row r="10" spans="1:19" x14ac:dyDescent="0.25">
      <c r="A10" s="285"/>
      <c r="B10" s="286"/>
      <c r="C10" s="130" t="s">
        <v>10</v>
      </c>
      <c r="D10" s="130" t="s">
        <v>72</v>
      </c>
      <c r="E10" s="48" t="s">
        <v>103</v>
      </c>
      <c r="F10" s="284"/>
      <c r="G10" s="284"/>
      <c r="H10" s="284"/>
      <c r="I10" s="284"/>
      <c r="J10" s="284"/>
      <c r="K10" s="284"/>
      <c r="L10" s="128" t="s">
        <v>104</v>
      </c>
      <c r="M10" s="128" t="s">
        <v>105</v>
      </c>
      <c r="N10" s="128" t="s">
        <v>106</v>
      </c>
      <c r="O10" s="284"/>
      <c r="P10" s="285"/>
      <c r="Q10" s="286"/>
      <c r="R10" s="285"/>
    </row>
    <row r="11" spans="1:19" ht="34.5" customHeight="1" x14ac:dyDescent="0.25">
      <c r="A11" s="148" t="s">
        <v>13</v>
      </c>
      <c r="B11" s="149" t="s">
        <v>2</v>
      </c>
      <c r="C11" s="148">
        <v>1</v>
      </c>
      <c r="D11" s="148"/>
      <c r="E11" s="150"/>
      <c r="F11" s="302" t="s">
        <v>813</v>
      </c>
      <c r="G11" s="302"/>
      <c r="H11" s="302"/>
      <c r="I11" s="302"/>
      <c r="J11" s="302"/>
      <c r="K11" s="302"/>
      <c r="L11" s="148"/>
      <c r="M11" s="148"/>
      <c r="N11" s="148"/>
      <c r="O11" s="148"/>
      <c r="P11" s="148"/>
      <c r="Q11" s="148"/>
      <c r="R11" s="148"/>
      <c r="S11" s="134"/>
    </row>
    <row r="12" spans="1:19" x14ac:dyDescent="0.25">
      <c r="A12" s="148"/>
      <c r="B12" s="149" t="s">
        <v>3</v>
      </c>
      <c r="C12" s="148"/>
      <c r="D12" s="148">
        <v>1.1000000000000001</v>
      </c>
      <c r="E12" s="150"/>
      <c r="F12" s="303" t="s">
        <v>814</v>
      </c>
      <c r="G12" s="303"/>
      <c r="H12" s="303"/>
      <c r="I12" s="303"/>
      <c r="J12" s="303"/>
      <c r="K12" s="303"/>
      <c r="L12" s="148"/>
      <c r="M12" s="148"/>
      <c r="N12" s="148"/>
      <c r="O12" s="148"/>
      <c r="P12" s="148"/>
      <c r="Q12" s="148"/>
      <c r="R12" s="148"/>
      <c r="S12" s="134"/>
    </row>
    <row r="13" spans="1:19" ht="87" customHeight="1" x14ac:dyDescent="0.25">
      <c r="A13" s="148"/>
      <c r="B13" s="149" t="s">
        <v>107</v>
      </c>
      <c r="C13" s="148"/>
      <c r="D13" s="148"/>
      <c r="E13" s="151" t="s">
        <v>342</v>
      </c>
      <c r="F13" s="301" t="s">
        <v>870</v>
      </c>
      <c r="G13" s="301"/>
      <c r="H13" s="301"/>
      <c r="I13" s="301"/>
      <c r="J13" s="301"/>
      <c r="K13" s="301"/>
      <c r="L13" s="152">
        <v>0.55000000000000004</v>
      </c>
      <c r="M13" s="152">
        <v>0.7</v>
      </c>
      <c r="N13" s="152">
        <v>0.65</v>
      </c>
      <c r="O13" s="111" t="s">
        <v>866</v>
      </c>
      <c r="P13" s="111" t="s">
        <v>871</v>
      </c>
      <c r="Q13" s="111" t="s">
        <v>901</v>
      </c>
      <c r="R13" s="111" t="s">
        <v>872</v>
      </c>
      <c r="S13" s="134"/>
    </row>
    <row r="14" spans="1:19" ht="66.75" customHeight="1" x14ac:dyDescent="0.25">
      <c r="A14" s="148"/>
      <c r="B14" s="149" t="s">
        <v>107</v>
      </c>
      <c r="C14" s="148"/>
      <c r="D14" s="148"/>
      <c r="E14" s="150" t="s">
        <v>343</v>
      </c>
      <c r="F14" s="301" t="s">
        <v>862</v>
      </c>
      <c r="G14" s="301"/>
      <c r="H14" s="301"/>
      <c r="I14" s="301"/>
      <c r="J14" s="301"/>
      <c r="K14" s="301"/>
      <c r="L14" s="152">
        <v>0.51</v>
      </c>
      <c r="M14" s="152">
        <v>0.51</v>
      </c>
      <c r="N14" s="233" t="s">
        <v>1093</v>
      </c>
      <c r="O14" s="149" t="s">
        <v>863</v>
      </c>
      <c r="P14" s="111" t="s">
        <v>927</v>
      </c>
      <c r="Q14" s="111" t="s">
        <v>864</v>
      </c>
      <c r="R14" s="149" t="s">
        <v>865</v>
      </c>
      <c r="S14" s="134"/>
    </row>
    <row r="15" spans="1:19" ht="75" customHeight="1" x14ac:dyDescent="0.25">
      <c r="A15" s="148"/>
      <c r="B15" s="149" t="s">
        <v>107</v>
      </c>
      <c r="C15" s="148"/>
      <c r="D15" s="148"/>
      <c r="E15" s="150" t="s">
        <v>926</v>
      </c>
      <c r="F15" s="301" t="s">
        <v>408</v>
      </c>
      <c r="G15" s="301" t="s">
        <v>408</v>
      </c>
      <c r="H15" s="301" t="s">
        <v>408</v>
      </c>
      <c r="I15" s="301" t="s">
        <v>408</v>
      </c>
      <c r="J15" s="301" t="s">
        <v>408</v>
      </c>
      <c r="K15" s="301" t="s">
        <v>408</v>
      </c>
      <c r="L15" s="140">
        <v>2378</v>
      </c>
      <c r="M15" s="136" t="s">
        <v>409</v>
      </c>
      <c r="N15" s="140">
        <v>1169</v>
      </c>
      <c r="O15" s="113" t="s">
        <v>344</v>
      </c>
      <c r="P15" s="111" t="s">
        <v>935</v>
      </c>
      <c r="Q15" s="111" t="s">
        <v>410</v>
      </c>
      <c r="R15" s="111" t="s">
        <v>411</v>
      </c>
      <c r="S15" s="134"/>
    </row>
    <row r="16" spans="1:19" x14ac:dyDescent="0.25">
      <c r="A16" s="148"/>
      <c r="B16" s="149" t="s">
        <v>3</v>
      </c>
      <c r="C16" s="148"/>
      <c r="D16" s="148">
        <v>1.2</v>
      </c>
      <c r="E16" s="150"/>
      <c r="F16" s="303" t="s">
        <v>815</v>
      </c>
      <c r="G16" s="303"/>
      <c r="H16" s="303"/>
      <c r="I16" s="303"/>
      <c r="J16" s="303"/>
      <c r="K16" s="303"/>
      <c r="L16" s="148"/>
      <c r="M16" s="148"/>
      <c r="N16" s="148"/>
      <c r="O16" s="148"/>
      <c r="P16" s="148"/>
      <c r="Q16" s="148"/>
      <c r="R16" s="148"/>
      <c r="S16" s="134"/>
    </row>
    <row r="17" spans="1:19" ht="75" x14ac:dyDescent="0.25">
      <c r="A17" s="148"/>
      <c r="B17" s="149" t="s">
        <v>107</v>
      </c>
      <c r="C17" s="148"/>
      <c r="D17" s="148"/>
      <c r="E17" s="150" t="s">
        <v>345</v>
      </c>
      <c r="F17" s="301" t="s">
        <v>937</v>
      </c>
      <c r="G17" s="301" t="s">
        <v>407</v>
      </c>
      <c r="H17" s="301" t="s">
        <v>407</v>
      </c>
      <c r="I17" s="301" t="s">
        <v>407</v>
      </c>
      <c r="J17" s="301" t="s">
        <v>407</v>
      </c>
      <c r="K17" s="301" t="s">
        <v>407</v>
      </c>
      <c r="L17" s="152">
        <v>0.56999999999999995</v>
      </c>
      <c r="M17" s="149" t="s">
        <v>938</v>
      </c>
      <c r="N17" s="162">
        <v>0.54200000000000004</v>
      </c>
      <c r="O17" s="113" t="s">
        <v>344</v>
      </c>
      <c r="P17" s="111" t="s">
        <v>412</v>
      </c>
      <c r="Q17" s="111" t="s">
        <v>413</v>
      </c>
      <c r="R17" s="111" t="s">
        <v>414</v>
      </c>
      <c r="S17" s="134"/>
    </row>
    <row r="18" spans="1:19" ht="36.75" customHeight="1" x14ac:dyDescent="0.25">
      <c r="A18" s="148"/>
      <c r="B18" s="149" t="s">
        <v>107</v>
      </c>
      <c r="C18" s="148"/>
      <c r="D18" s="148"/>
      <c r="E18" s="150" t="s">
        <v>346</v>
      </c>
      <c r="F18" s="301" t="s">
        <v>939</v>
      </c>
      <c r="G18" s="301"/>
      <c r="H18" s="301"/>
      <c r="I18" s="301"/>
      <c r="J18" s="301"/>
      <c r="K18" s="301"/>
      <c r="L18" s="152">
        <v>0.5</v>
      </c>
      <c r="M18" s="152">
        <v>0.6</v>
      </c>
      <c r="N18" s="152">
        <v>0.67</v>
      </c>
      <c r="O18" s="111" t="s">
        <v>866</v>
      </c>
      <c r="P18" s="111" t="s">
        <v>867</v>
      </c>
      <c r="Q18" s="111" t="s">
        <v>868</v>
      </c>
      <c r="R18" s="111" t="s">
        <v>869</v>
      </c>
      <c r="S18" s="134"/>
    </row>
    <row r="19" spans="1:19" ht="90" customHeight="1" x14ac:dyDescent="0.25">
      <c r="A19" s="148"/>
      <c r="B19" s="149" t="s">
        <v>107</v>
      </c>
      <c r="C19" s="148"/>
      <c r="D19" s="148"/>
      <c r="E19" s="150" t="s">
        <v>347</v>
      </c>
      <c r="F19" s="301" t="s">
        <v>908</v>
      </c>
      <c r="G19" s="301"/>
      <c r="H19" s="301"/>
      <c r="I19" s="301"/>
      <c r="J19" s="301"/>
      <c r="K19" s="301"/>
      <c r="L19" s="111">
        <v>142</v>
      </c>
      <c r="M19" s="111">
        <v>197</v>
      </c>
      <c r="N19" s="111">
        <v>230</v>
      </c>
      <c r="O19" s="111" t="s">
        <v>863</v>
      </c>
      <c r="P19" s="111" t="s">
        <v>909</v>
      </c>
      <c r="Q19" s="111" t="s">
        <v>910</v>
      </c>
      <c r="R19" s="111" t="s">
        <v>911</v>
      </c>
    </row>
    <row r="20" spans="1:19" x14ac:dyDescent="0.25">
      <c r="A20" s="148"/>
      <c r="B20" s="149" t="s">
        <v>3</v>
      </c>
      <c r="C20" s="148"/>
      <c r="D20" s="148">
        <v>1.3</v>
      </c>
      <c r="E20" s="150"/>
      <c r="F20" s="303" t="s">
        <v>816</v>
      </c>
      <c r="G20" s="303"/>
      <c r="H20" s="303"/>
      <c r="I20" s="303"/>
      <c r="J20" s="303"/>
      <c r="K20" s="303"/>
      <c r="L20" s="148"/>
      <c r="M20" s="148"/>
      <c r="N20" s="148"/>
      <c r="O20" s="148"/>
      <c r="P20" s="148"/>
      <c r="Q20" s="148"/>
      <c r="R20" s="148"/>
    </row>
    <row r="21" spans="1:19" ht="66" customHeight="1" x14ac:dyDescent="0.25">
      <c r="A21" s="148"/>
      <c r="B21" s="149" t="s">
        <v>107</v>
      </c>
      <c r="C21" s="148"/>
      <c r="D21" s="148"/>
      <c r="E21" s="150" t="s">
        <v>348</v>
      </c>
      <c r="F21" s="301" t="s">
        <v>940</v>
      </c>
      <c r="G21" s="301"/>
      <c r="H21" s="301"/>
      <c r="I21" s="301"/>
      <c r="J21" s="301"/>
      <c r="K21" s="301"/>
      <c r="L21" s="149">
        <v>9</v>
      </c>
      <c r="M21" s="149">
        <v>10</v>
      </c>
      <c r="N21" s="149">
        <v>10</v>
      </c>
      <c r="O21" s="149" t="s">
        <v>344</v>
      </c>
      <c r="P21" s="111" t="s">
        <v>363</v>
      </c>
      <c r="Q21" s="111" t="s">
        <v>873</v>
      </c>
      <c r="R21" s="111" t="s">
        <v>874</v>
      </c>
    </row>
    <row r="22" spans="1:19" ht="66.75" customHeight="1" x14ac:dyDescent="0.25">
      <c r="A22" s="148"/>
      <c r="B22" s="149" t="s">
        <v>107</v>
      </c>
      <c r="C22" s="148"/>
      <c r="D22" s="148"/>
      <c r="E22" s="150" t="s">
        <v>349</v>
      </c>
      <c r="F22" s="301" t="s">
        <v>941</v>
      </c>
      <c r="G22" s="301"/>
      <c r="H22" s="301"/>
      <c r="I22" s="301"/>
      <c r="J22" s="301"/>
      <c r="K22" s="301"/>
      <c r="L22" s="111" t="s">
        <v>351</v>
      </c>
      <c r="M22" s="149">
        <v>3</v>
      </c>
      <c r="N22" s="149">
        <v>17</v>
      </c>
      <c r="O22" s="149" t="s">
        <v>344</v>
      </c>
      <c r="P22" s="111" t="s">
        <v>363</v>
      </c>
      <c r="Q22" s="111" t="s">
        <v>873</v>
      </c>
      <c r="R22" s="111" t="s">
        <v>874</v>
      </c>
    </row>
    <row r="23" spans="1:19" ht="45" customHeight="1" x14ac:dyDescent="0.25">
      <c r="A23" s="148"/>
      <c r="B23" s="149" t="s">
        <v>107</v>
      </c>
      <c r="C23" s="148"/>
      <c r="D23" s="148"/>
      <c r="E23" s="150" t="s">
        <v>350</v>
      </c>
      <c r="F23" s="301" t="s">
        <v>942</v>
      </c>
      <c r="G23" s="301"/>
      <c r="H23" s="301"/>
      <c r="I23" s="301"/>
      <c r="J23" s="301"/>
      <c r="K23" s="301"/>
      <c r="L23" s="149">
        <v>10</v>
      </c>
      <c r="M23" s="149">
        <v>15</v>
      </c>
      <c r="N23" s="149">
        <v>15</v>
      </c>
      <c r="O23" s="111" t="s">
        <v>866</v>
      </c>
      <c r="P23" s="149" t="s">
        <v>875</v>
      </c>
      <c r="Q23" s="111" t="s">
        <v>876</v>
      </c>
      <c r="R23" s="111" t="s">
        <v>874</v>
      </c>
      <c r="S23" s="132"/>
    </row>
    <row r="24" spans="1:19" ht="37.5" customHeight="1" x14ac:dyDescent="0.25">
      <c r="A24" s="148" t="s">
        <v>11</v>
      </c>
      <c r="B24" s="149" t="s">
        <v>2</v>
      </c>
      <c r="C24" s="148">
        <v>2</v>
      </c>
      <c r="D24" s="148"/>
      <c r="E24" s="150"/>
      <c r="F24" s="303" t="s">
        <v>817</v>
      </c>
      <c r="G24" s="303"/>
      <c r="H24" s="303"/>
      <c r="I24" s="303"/>
      <c r="J24" s="303"/>
      <c r="K24" s="303"/>
      <c r="L24" s="148"/>
      <c r="M24" s="148"/>
      <c r="N24" s="148"/>
      <c r="O24" s="148"/>
      <c r="P24" s="148"/>
      <c r="Q24" s="148"/>
      <c r="R24" s="148"/>
      <c r="S24" s="132"/>
    </row>
    <row r="25" spans="1:19" ht="29.25" customHeight="1" x14ac:dyDescent="0.25">
      <c r="A25" s="148"/>
      <c r="B25" s="149" t="s">
        <v>3</v>
      </c>
      <c r="C25" s="148"/>
      <c r="D25" s="148">
        <v>2.1</v>
      </c>
      <c r="E25" s="150"/>
      <c r="F25" s="303" t="s">
        <v>818</v>
      </c>
      <c r="G25" s="303"/>
      <c r="H25" s="303"/>
      <c r="I25" s="303"/>
      <c r="J25" s="303"/>
      <c r="K25" s="303"/>
      <c r="L25" s="148"/>
      <c r="M25" s="148"/>
      <c r="N25" s="148"/>
      <c r="O25" s="148"/>
      <c r="P25" s="148"/>
      <c r="Q25" s="148"/>
      <c r="R25" s="148"/>
      <c r="S25" s="132"/>
    </row>
    <row r="26" spans="1:19" ht="59.25" customHeight="1" x14ac:dyDescent="0.25">
      <c r="A26" s="148"/>
      <c r="B26" s="149" t="s">
        <v>107</v>
      </c>
      <c r="C26" s="148"/>
      <c r="D26" s="148"/>
      <c r="E26" s="150" t="s">
        <v>353</v>
      </c>
      <c r="F26" s="301" t="s">
        <v>364</v>
      </c>
      <c r="G26" s="301" t="s">
        <v>365</v>
      </c>
      <c r="H26" s="301" t="s">
        <v>365</v>
      </c>
      <c r="I26" s="301" t="s">
        <v>365</v>
      </c>
      <c r="J26" s="301" t="s">
        <v>365</v>
      </c>
      <c r="K26" s="301" t="s">
        <v>365</v>
      </c>
      <c r="L26" s="137">
        <v>0.84</v>
      </c>
      <c r="M26" s="137">
        <v>0.87</v>
      </c>
      <c r="N26" s="137" t="s">
        <v>1093</v>
      </c>
      <c r="O26" s="113" t="s">
        <v>344</v>
      </c>
      <c r="P26" s="111" t="s">
        <v>374</v>
      </c>
      <c r="Q26" s="111" t="s">
        <v>375</v>
      </c>
      <c r="R26" s="111" t="s">
        <v>376</v>
      </c>
      <c r="S26" s="132"/>
    </row>
    <row r="27" spans="1:19" ht="96" customHeight="1" x14ac:dyDescent="0.25">
      <c r="A27" s="148"/>
      <c r="B27" s="149" t="s">
        <v>107</v>
      </c>
      <c r="C27" s="148"/>
      <c r="D27" s="148"/>
      <c r="E27" s="150" t="s">
        <v>354</v>
      </c>
      <c r="F27" s="301" t="s">
        <v>877</v>
      </c>
      <c r="G27" s="301"/>
      <c r="H27" s="301"/>
      <c r="I27" s="301"/>
      <c r="J27" s="301"/>
      <c r="K27" s="301"/>
      <c r="L27" s="111" t="s">
        <v>351</v>
      </c>
      <c r="M27" s="152">
        <v>0.5</v>
      </c>
      <c r="N27" s="152">
        <v>0.38</v>
      </c>
      <c r="O27" s="149" t="s">
        <v>344</v>
      </c>
      <c r="P27" s="111" t="s">
        <v>406</v>
      </c>
      <c r="Q27" s="111" t="s">
        <v>878</v>
      </c>
      <c r="R27" s="111" t="s">
        <v>879</v>
      </c>
      <c r="S27" s="132"/>
    </row>
    <row r="28" spans="1:19" ht="50.25" customHeight="1" x14ac:dyDescent="0.25">
      <c r="A28" s="148"/>
      <c r="B28" s="149" t="s">
        <v>107</v>
      </c>
      <c r="C28" s="148"/>
      <c r="D28" s="148"/>
      <c r="E28" s="150" t="s">
        <v>355</v>
      </c>
      <c r="F28" s="301" t="s">
        <v>905</v>
      </c>
      <c r="G28" s="301"/>
      <c r="H28" s="301"/>
      <c r="I28" s="301"/>
      <c r="J28" s="301"/>
      <c r="K28" s="301"/>
      <c r="L28" s="153">
        <v>0.69799999999999995</v>
      </c>
      <c r="M28" s="154">
        <v>0.69799999999999995</v>
      </c>
      <c r="N28" s="111" t="s">
        <v>1093</v>
      </c>
      <c r="O28" s="149" t="s">
        <v>344</v>
      </c>
      <c r="P28" s="111" t="s">
        <v>957</v>
      </c>
      <c r="Q28" s="149" t="s">
        <v>958</v>
      </c>
      <c r="R28" s="111" t="s">
        <v>959</v>
      </c>
      <c r="S28" s="132"/>
    </row>
    <row r="29" spans="1:19" x14ac:dyDescent="0.25">
      <c r="A29" s="148"/>
      <c r="B29" s="149" t="s">
        <v>3</v>
      </c>
      <c r="C29" s="148"/>
      <c r="D29" s="148">
        <v>2.2000000000000002</v>
      </c>
      <c r="E29" s="150"/>
      <c r="F29" s="303" t="s">
        <v>819</v>
      </c>
      <c r="G29" s="303"/>
      <c r="H29" s="303"/>
      <c r="I29" s="303"/>
      <c r="J29" s="303"/>
      <c r="K29" s="303"/>
      <c r="L29" s="148"/>
      <c r="M29" s="148"/>
      <c r="N29" s="148"/>
      <c r="O29" s="148"/>
      <c r="P29" s="148"/>
      <c r="Q29" s="148"/>
      <c r="R29" s="148"/>
      <c r="S29" s="132"/>
    </row>
    <row r="30" spans="1:19" ht="31.5" customHeight="1" x14ac:dyDescent="0.25">
      <c r="A30" s="148"/>
      <c r="B30" s="149" t="s">
        <v>107</v>
      </c>
      <c r="C30" s="148"/>
      <c r="D30" s="148"/>
      <c r="E30" s="150" t="s">
        <v>356</v>
      </c>
      <c r="F30" s="301" t="s">
        <v>392</v>
      </c>
      <c r="G30" s="301" t="s">
        <v>393</v>
      </c>
      <c r="H30" s="301" t="s">
        <v>393</v>
      </c>
      <c r="I30" s="301" t="s">
        <v>393</v>
      </c>
      <c r="J30" s="301" t="s">
        <v>393</v>
      </c>
      <c r="K30" s="301" t="s">
        <v>393</v>
      </c>
      <c r="L30" s="140">
        <v>10571</v>
      </c>
      <c r="M30" s="140">
        <v>10700</v>
      </c>
      <c r="N30" s="140">
        <v>11280</v>
      </c>
      <c r="O30" s="138" t="s">
        <v>344</v>
      </c>
      <c r="P30" s="139" t="s">
        <v>396</v>
      </c>
      <c r="Q30" s="136" t="s">
        <v>397</v>
      </c>
      <c r="R30" s="139" t="s">
        <v>398</v>
      </c>
      <c r="S30" s="132"/>
    </row>
    <row r="31" spans="1:19" ht="67.5" customHeight="1" x14ac:dyDescent="0.25">
      <c r="A31" s="148"/>
      <c r="B31" s="149" t="s">
        <v>107</v>
      </c>
      <c r="C31" s="148"/>
      <c r="D31" s="148"/>
      <c r="E31" s="150" t="s">
        <v>357</v>
      </c>
      <c r="F31" s="301" t="s">
        <v>902</v>
      </c>
      <c r="G31" s="301"/>
      <c r="H31" s="301"/>
      <c r="I31" s="301"/>
      <c r="J31" s="301"/>
      <c r="K31" s="301"/>
      <c r="L31" s="111" t="s">
        <v>351</v>
      </c>
      <c r="M31" s="149">
        <v>18</v>
      </c>
      <c r="N31" s="149">
        <v>18</v>
      </c>
      <c r="O31" s="149" t="s">
        <v>377</v>
      </c>
      <c r="P31" s="111" t="s">
        <v>903</v>
      </c>
      <c r="Q31" s="111" t="s">
        <v>904</v>
      </c>
      <c r="R31" s="149" t="s">
        <v>1066</v>
      </c>
      <c r="S31" s="132"/>
    </row>
    <row r="32" spans="1:19" ht="60" customHeight="1" x14ac:dyDescent="0.25">
      <c r="A32" s="148"/>
      <c r="B32" s="149" t="s">
        <v>107</v>
      </c>
      <c r="C32" s="148"/>
      <c r="D32" s="148"/>
      <c r="E32" s="150" t="s">
        <v>358</v>
      </c>
      <c r="F32" s="301" t="s">
        <v>949</v>
      </c>
      <c r="G32" s="301" t="s">
        <v>390</v>
      </c>
      <c r="H32" s="301" t="s">
        <v>390</v>
      </c>
      <c r="I32" s="301" t="s">
        <v>390</v>
      </c>
      <c r="J32" s="301" t="s">
        <v>390</v>
      </c>
      <c r="K32" s="301" t="s">
        <v>390</v>
      </c>
      <c r="L32" s="144">
        <v>0.06</v>
      </c>
      <c r="M32" s="144">
        <v>0.08</v>
      </c>
      <c r="N32" s="144">
        <v>7.0000000000000007E-2</v>
      </c>
      <c r="O32" s="155" t="s">
        <v>377</v>
      </c>
      <c r="P32" s="111" t="s">
        <v>399</v>
      </c>
      <c r="Q32" s="111" t="s">
        <v>400</v>
      </c>
      <c r="R32" s="111" t="s">
        <v>373</v>
      </c>
      <c r="S32" s="132"/>
    </row>
    <row r="33" spans="1:19" x14ac:dyDescent="0.25">
      <c r="A33" s="148"/>
      <c r="B33" s="149" t="s">
        <v>3</v>
      </c>
      <c r="C33" s="148"/>
      <c r="D33" s="148">
        <v>2.2999999999999998</v>
      </c>
      <c r="E33" s="150"/>
      <c r="F33" s="305" t="s">
        <v>820</v>
      </c>
      <c r="G33" s="305"/>
      <c r="H33" s="305"/>
      <c r="I33" s="305"/>
      <c r="J33" s="305"/>
      <c r="K33" s="305"/>
      <c r="L33" s="148"/>
      <c r="M33" s="148"/>
      <c r="N33" s="148"/>
      <c r="O33" s="148"/>
      <c r="P33" s="148"/>
      <c r="Q33" s="148"/>
      <c r="R33" s="148"/>
      <c r="S33" s="132"/>
    </row>
    <row r="34" spans="1:19" ht="90" x14ac:dyDescent="0.25">
      <c r="A34" s="148"/>
      <c r="B34" s="149" t="s">
        <v>107</v>
      </c>
      <c r="C34" s="148"/>
      <c r="D34" s="156"/>
      <c r="E34" s="157" t="s">
        <v>359</v>
      </c>
      <c r="F34" s="304" t="s">
        <v>945</v>
      </c>
      <c r="G34" s="304"/>
      <c r="H34" s="304"/>
      <c r="I34" s="304"/>
      <c r="J34" s="304"/>
      <c r="K34" s="304"/>
      <c r="L34" s="111" t="s">
        <v>351</v>
      </c>
      <c r="M34" s="111" t="s">
        <v>943</v>
      </c>
      <c r="N34" s="111" t="s">
        <v>1093</v>
      </c>
      <c r="O34" s="111" t="s">
        <v>863</v>
      </c>
      <c r="P34" s="111" t="s">
        <v>1071</v>
      </c>
      <c r="Q34" s="111" t="s">
        <v>944</v>
      </c>
      <c r="R34" s="111" t="s">
        <v>1076</v>
      </c>
      <c r="S34" s="132"/>
    </row>
    <row r="35" spans="1:19" ht="90" x14ac:dyDescent="0.25">
      <c r="A35" s="148"/>
      <c r="B35" s="149" t="s">
        <v>107</v>
      </c>
      <c r="C35" s="148"/>
      <c r="D35" s="156"/>
      <c r="E35" s="157" t="s">
        <v>360</v>
      </c>
      <c r="F35" s="304" t="s">
        <v>946</v>
      </c>
      <c r="G35" s="304"/>
      <c r="H35" s="304"/>
      <c r="I35" s="304"/>
      <c r="J35" s="304"/>
      <c r="K35" s="304"/>
      <c r="L35" s="149" t="s">
        <v>351</v>
      </c>
      <c r="M35" s="149" t="s">
        <v>943</v>
      </c>
      <c r="N35" s="152">
        <v>0.95</v>
      </c>
      <c r="O35" s="149" t="s">
        <v>863</v>
      </c>
      <c r="P35" s="111" t="s">
        <v>1072</v>
      </c>
      <c r="Q35" s="111" t="s">
        <v>944</v>
      </c>
      <c r="R35" s="111" t="s">
        <v>1076</v>
      </c>
      <c r="S35" s="132"/>
    </row>
    <row r="36" spans="1:19" ht="34.5" customHeight="1" x14ac:dyDescent="0.25">
      <c r="A36" s="148" t="s">
        <v>11</v>
      </c>
      <c r="B36" s="149" t="s">
        <v>2</v>
      </c>
      <c r="C36" s="148">
        <v>3</v>
      </c>
      <c r="D36" s="148"/>
      <c r="E36" s="150"/>
      <c r="F36" s="303" t="s">
        <v>821</v>
      </c>
      <c r="G36" s="303"/>
      <c r="H36" s="303"/>
      <c r="I36" s="303"/>
      <c r="J36" s="303"/>
      <c r="K36" s="303"/>
      <c r="L36" s="148"/>
      <c r="M36" s="148"/>
      <c r="N36" s="148"/>
      <c r="O36" s="148"/>
      <c r="P36" s="148"/>
      <c r="Q36" s="148"/>
      <c r="R36" s="148"/>
      <c r="S36" s="132"/>
    </row>
    <row r="37" spans="1:19" x14ac:dyDescent="0.25">
      <c r="A37" s="148"/>
      <c r="B37" s="149" t="s">
        <v>3</v>
      </c>
      <c r="C37" s="148"/>
      <c r="D37" s="148">
        <v>3.1</v>
      </c>
      <c r="E37" s="150"/>
      <c r="F37" s="303" t="s">
        <v>822</v>
      </c>
      <c r="G37" s="303"/>
      <c r="H37" s="303"/>
      <c r="I37" s="303"/>
      <c r="J37" s="303"/>
      <c r="K37" s="303"/>
      <c r="L37" s="148"/>
      <c r="M37" s="148"/>
      <c r="N37" s="148"/>
      <c r="O37" s="148"/>
      <c r="P37" s="148"/>
      <c r="Q37" s="148"/>
      <c r="R37" s="148"/>
      <c r="S37" s="132"/>
    </row>
    <row r="38" spans="1:19" s="14" customFormat="1" ht="75" x14ac:dyDescent="0.25">
      <c r="A38" s="135"/>
      <c r="B38" s="111" t="s">
        <v>107</v>
      </c>
      <c r="C38" s="135"/>
      <c r="D38" s="158"/>
      <c r="E38" s="159" t="s">
        <v>366</v>
      </c>
      <c r="F38" s="304" t="s">
        <v>906</v>
      </c>
      <c r="G38" s="304"/>
      <c r="H38" s="304"/>
      <c r="I38" s="304"/>
      <c r="J38" s="304"/>
      <c r="K38" s="304"/>
      <c r="L38" s="109">
        <v>32</v>
      </c>
      <c r="M38" s="109">
        <v>32</v>
      </c>
      <c r="N38" s="109">
        <v>34</v>
      </c>
      <c r="O38" s="109" t="s">
        <v>377</v>
      </c>
      <c r="P38" s="109" t="s">
        <v>1070</v>
      </c>
      <c r="Q38" s="109" t="s">
        <v>948</v>
      </c>
      <c r="R38" s="109" t="s">
        <v>1077</v>
      </c>
      <c r="S38" s="133"/>
    </row>
    <row r="39" spans="1:19" ht="66" customHeight="1" x14ac:dyDescent="0.25">
      <c r="A39" s="148"/>
      <c r="B39" s="149" t="s">
        <v>107</v>
      </c>
      <c r="C39" s="148"/>
      <c r="D39" s="156"/>
      <c r="E39" s="157" t="s">
        <v>367</v>
      </c>
      <c r="F39" s="304" t="s">
        <v>934</v>
      </c>
      <c r="G39" s="304"/>
      <c r="H39" s="304"/>
      <c r="I39" s="304"/>
      <c r="J39" s="304"/>
      <c r="K39" s="304"/>
      <c r="L39" s="160">
        <v>0.38950000000000001</v>
      </c>
      <c r="M39" s="161">
        <v>0.39</v>
      </c>
      <c r="N39" s="160">
        <v>0.32500000000000001</v>
      </c>
      <c r="O39" s="109" t="s">
        <v>377</v>
      </c>
      <c r="P39" s="109" t="s">
        <v>936</v>
      </c>
      <c r="Q39" s="109" t="s">
        <v>933</v>
      </c>
      <c r="R39" s="109" t="s">
        <v>1075</v>
      </c>
      <c r="S39" s="132"/>
    </row>
    <row r="40" spans="1:19" ht="33" customHeight="1" x14ac:dyDescent="0.25">
      <c r="A40" s="148"/>
      <c r="B40" s="149" t="s">
        <v>3</v>
      </c>
      <c r="C40" s="148"/>
      <c r="D40" s="148">
        <v>3.2</v>
      </c>
      <c r="E40" s="150"/>
      <c r="F40" s="303" t="s">
        <v>823</v>
      </c>
      <c r="G40" s="303"/>
      <c r="H40" s="303"/>
      <c r="I40" s="303"/>
      <c r="J40" s="303"/>
      <c r="K40" s="303"/>
      <c r="L40" s="148"/>
      <c r="M40" s="148"/>
      <c r="N40" s="148"/>
      <c r="O40" s="148"/>
      <c r="P40" s="148"/>
      <c r="Q40" s="148"/>
      <c r="R40" s="148"/>
      <c r="S40" s="132"/>
    </row>
    <row r="41" spans="1:19" ht="42" customHeight="1" x14ac:dyDescent="0.25">
      <c r="A41" s="148"/>
      <c r="B41" s="149" t="s">
        <v>107</v>
      </c>
      <c r="C41" s="148"/>
      <c r="D41" s="148"/>
      <c r="E41" s="157" t="s">
        <v>368</v>
      </c>
      <c r="F41" s="304" t="s">
        <v>907</v>
      </c>
      <c r="G41" s="304"/>
      <c r="H41" s="304"/>
      <c r="I41" s="304"/>
      <c r="J41" s="304"/>
      <c r="K41" s="304"/>
      <c r="L41" s="152">
        <v>0.83</v>
      </c>
      <c r="M41" s="152">
        <v>0.83</v>
      </c>
      <c r="N41" s="233" t="s">
        <v>1093</v>
      </c>
      <c r="O41" s="155" t="s">
        <v>377</v>
      </c>
      <c r="P41" s="111" t="s">
        <v>947</v>
      </c>
      <c r="Q41" s="111" t="s">
        <v>1073</v>
      </c>
      <c r="R41" s="111" t="s">
        <v>1074</v>
      </c>
      <c r="S41" s="132"/>
    </row>
    <row r="42" spans="1:19" ht="116.25" customHeight="1" x14ac:dyDescent="0.25">
      <c r="A42" s="148"/>
      <c r="B42" s="149" t="s">
        <v>107</v>
      </c>
      <c r="C42" s="148"/>
      <c r="D42" s="148"/>
      <c r="E42" s="150" t="s">
        <v>369</v>
      </c>
      <c r="F42" s="301" t="s">
        <v>955</v>
      </c>
      <c r="G42" s="301"/>
      <c r="H42" s="301"/>
      <c r="I42" s="301"/>
      <c r="J42" s="301"/>
      <c r="K42" s="301"/>
      <c r="L42" s="149" t="s">
        <v>351</v>
      </c>
      <c r="M42" s="149">
        <v>7</v>
      </c>
      <c r="N42" s="233" t="s">
        <v>1100</v>
      </c>
      <c r="O42" s="155" t="s">
        <v>377</v>
      </c>
      <c r="P42" s="111" t="s">
        <v>954</v>
      </c>
      <c r="Q42" s="111" t="s">
        <v>956</v>
      </c>
      <c r="R42" s="111" t="s">
        <v>1068</v>
      </c>
      <c r="S42" s="132"/>
    </row>
    <row r="43" spans="1:19" ht="56.25" customHeight="1" x14ac:dyDescent="0.25">
      <c r="A43" s="148"/>
      <c r="B43" s="149" t="s">
        <v>107</v>
      </c>
      <c r="C43" s="148"/>
      <c r="D43" s="148"/>
      <c r="E43" s="150" t="s">
        <v>370</v>
      </c>
      <c r="F43" s="301" t="s">
        <v>930</v>
      </c>
      <c r="G43" s="301"/>
      <c r="H43" s="301"/>
      <c r="I43" s="301"/>
      <c r="J43" s="301"/>
      <c r="K43" s="301"/>
      <c r="L43" s="149">
        <v>9</v>
      </c>
      <c r="M43" s="149" t="s">
        <v>950</v>
      </c>
      <c r="N43" s="149">
        <v>9</v>
      </c>
      <c r="O43" s="155" t="s">
        <v>377</v>
      </c>
      <c r="P43" s="111" t="s">
        <v>1069</v>
      </c>
      <c r="Q43" s="111" t="s">
        <v>931</v>
      </c>
      <c r="R43" s="111" t="s">
        <v>1067</v>
      </c>
      <c r="S43" s="132"/>
    </row>
    <row r="44" spans="1:19" x14ac:dyDescent="0.25">
      <c r="A44" s="148"/>
      <c r="B44" s="149" t="s">
        <v>3</v>
      </c>
      <c r="C44" s="148"/>
      <c r="D44" s="148">
        <v>3.3</v>
      </c>
      <c r="E44" s="150"/>
      <c r="F44" s="303" t="s">
        <v>824</v>
      </c>
      <c r="G44" s="303"/>
      <c r="H44" s="303"/>
      <c r="I44" s="303"/>
      <c r="J44" s="303"/>
      <c r="K44" s="303"/>
      <c r="L44" s="148"/>
      <c r="M44" s="148"/>
      <c r="N44" s="148"/>
      <c r="O44" s="148"/>
      <c r="P44" s="148"/>
      <c r="Q44" s="148"/>
      <c r="R44" s="148"/>
      <c r="S44" s="132"/>
    </row>
    <row r="45" spans="1:19" ht="63" customHeight="1" x14ac:dyDescent="0.25">
      <c r="A45" s="148"/>
      <c r="B45" s="149" t="s">
        <v>107</v>
      </c>
      <c r="C45" s="148"/>
      <c r="D45" s="148"/>
      <c r="E45" s="150" t="s">
        <v>371</v>
      </c>
      <c r="F45" s="301" t="s">
        <v>1078</v>
      </c>
      <c r="G45" s="301" t="s">
        <v>391</v>
      </c>
      <c r="H45" s="301" t="s">
        <v>391</v>
      </c>
      <c r="I45" s="301" t="s">
        <v>391</v>
      </c>
      <c r="J45" s="301" t="s">
        <v>391</v>
      </c>
      <c r="K45" s="301" t="s">
        <v>391</v>
      </c>
      <c r="L45" s="145">
        <v>0.41</v>
      </c>
      <c r="M45" s="145">
        <v>0.43</v>
      </c>
      <c r="N45" s="145">
        <v>0.62</v>
      </c>
      <c r="O45" s="155" t="s">
        <v>377</v>
      </c>
      <c r="P45" s="111" t="s">
        <v>401</v>
      </c>
      <c r="Q45" s="111" t="s">
        <v>402</v>
      </c>
      <c r="R45" s="111" t="s">
        <v>373</v>
      </c>
      <c r="S45" s="132"/>
    </row>
    <row r="46" spans="1:19" ht="39.75" customHeight="1" x14ac:dyDescent="0.25">
      <c r="A46" s="148"/>
      <c r="B46" s="149" t="s">
        <v>107</v>
      </c>
      <c r="C46" s="148"/>
      <c r="D46" s="148"/>
      <c r="E46" s="150" t="s">
        <v>372</v>
      </c>
      <c r="F46" s="301" t="s">
        <v>389</v>
      </c>
      <c r="G46" s="301" t="s">
        <v>389</v>
      </c>
      <c r="H46" s="301" t="s">
        <v>389</v>
      </c>
      <c r="I46" s="301" t="s">
        <v>389</v>
      </c>
      <c r="J46" s="301" t="s">
        <v>389</v>
      </c>
      <c r="K46" s="301" t="s">
        <v>389</v>
      </c>
      <c r="L46" s="140">
        <v>126525</v>
      </c>
      <c r="M46" s="140">
        <v>127000</v>
      </c>
      <c r="N46" s="140">
        <v>118619</v>
      </c>
      <c r="O46" s="113" t="s">
        <v>377</v>
      </c>
      <c r="P46" s="111" t="s">
        <v>404</v>
      </c>
      <c r="Q46" s="111" t="s">
        <v>405</v>
      </c>
      <c r="R46" s="111" t="s">
        <v>403</v>
      </c>
      <c r="S46" s="132"/>
    </row>
    <row r="47" spans="1:19" x14ac:dyDescent="0.25">
      <c r="A47" s="148" t="s">
        <v>11</v>
      </c>
      <c r="B47" s="149" t="s">
        <v>2</v>
      </c>
      <c r="C47" s="148">
        <v>4</v>
      </c>
      <c r="D47" s="148"/>
      <c r="E47" s="150"/>
      <c r="F47" s="303" t="s">
        <v>828</v>
      </c>
      <c r="G47" s="303"/>
      <c r="H47" s="303"/>
      <c r="I47" s="303"/>
      <c r="J47" s="303"/>
      <c r="K47" s="303"/>
      <c r="L47" s="148"/>
      <c r="M47" s="148"/>
      <c r="N47" s="148"/>
      <c r="O47" s="148"/>
      <c r="P47" s="148"/>
      <c r="Q47" s="148"/>
      <c r="R47" s="148"/>
      <c r="S47" s="132"/>
    </row>
    <row r="48" spans="1:19" ht="27.75" customHeight="1" x14ac:dyDescent="0.25">
      <c r="A48" s="148"/>
      <c r="B48" s="149" t="s">
        <v>3</v>
      </c>
      <c r="C48" s="148"/>
      <c r="D48" s="148">
        <v>4.0999999999999996</v>
      </c>
      <c r="E48" s="150"/>
      <c r="F48" s="303" t="s">
        <v>825</v>
      </c>
      <c r="G48" s="303"/>
      <c r="H48" s="303"/>
      <c r="I48" s="303"/>
      <c r="J48" s="303"/>
      <c r="K48" s="303"/>
      <c r="L48" s="148"/>
      <c r="M48" s="148"/>
      <c r="N48" s="148"/>
      <c r="O48" s="148"/>
      <c r="P48" s="148"/>
      <c r="Q48" s="148"/>
      <c r="R48" s="148"/>
      <c r="S48" s="132"/>
    </row>
    <row r="49" spans="1:19" ht="51" customHeight="1" x14ac:dyDescent="0.25">
      <c r="A49" s="148"/>
      <c r="B49" s="149" t="s">
        <v>107</v>
      </c>
      <c r="C49" s="148"/>
      <c r="D49" s="148"/>
      <c r="E49" s="150" t="s">
        <v>378</v>
      </c>
      <c r="F49" s="301" t="s">
        <v>880</v>
      </c>
      <c r="G49" s="301"/>
      <c r="H49" s="301"/>
      <c r="I49" s="301"/>
      <c r="J49" s="301"/>
      <c r="K49" s="301"/>
      <c r="L49" s="149">
        <v>984</v>
      </c>
      <c r="M49" s="149">
        <v>984</v>
      </c>
      <c r="N49" s="235">
        <v>1082</v>
      </c>
      <c r="O49" s="149" t="s">
        <v>344</v>
      </c>
      <c r="P49" s="111" t="s">
        <v>881</v>
      </c>
      <c r="Q49" s="111" t="s">
        <v>882</v>
      </c>
      <c r="R49" s="111" t="s">
        <v>388</v>
      </c>
      <c r="S49" s="132"/>
    </row>
    <row r="50" spans="1:19" ht="90" customHeight="1" x14ac:dyDescent="0.25">
      <c r="A50" s="148"/>
      <c r="B50" s="149" t="s">
        <v>107</v>
      </c>
      <c r="C50" s="148"/>
      <c r="D50" s="148"/>
      <c r="E50" s="151" t="s">
        <v>379</v>
      </c>
      <c r="F50" s="301" t="s">
        <v>883</v>
      </c>
      <c r="G50" s="301"/>
      <c r="H50" s="301"/>
      <c r="I50" s="301"/>
      <c r="J50" s="301"/>
      <c r="K50" s="301"/>
      <c r="L50" s="149">
        <v>593</v>
      </c>
      <c r="M50" s="149">
        <v>593</v>
      </c>
      <c r="N50" s="149">
        <v>566</v>
      </c>
      <c r="O50" s="149" t="s">
        <v>344</v>
      </c>
      <c r="P50" s="149" t="s">
        <v>884</v>
      </c>
      <c r="Q50" s="111" t="s">
        <v>885</v>
      </c>
      <c r="R50" s="111" t="s">
        <v>388</v>
      </c>
      <c r="S50" s="132"/>
    </row>
    <row r="51" spans="1:19" ht="45" customHeight="1" x14ac:dyDescent="0.25">
      <c r="A51" s="148"/>
      <c r="B51" s="149" t="s">
        <v>107</v>
      </c>
      <c r="C51" s="148"/>
      <c r="D51" s="148"/>
      <c r="E51" s="150" t="s">
        <v>380</v>
      </c>
      <c r="F51" s="301" t="s">
        <v>886</v>
      </c>
      <c r="G51" s="301"/>
      <c r="H51" s="301"/>
      <c r="I51" s="301"/>
      <c r="J51" s="301"/>
      <c r="K51" s="301"/>
      <c r="L51" s="149">
        <v>28</v>
      </c>
      <c r="M51" s="149">
        <v>30</v>
      </c>
      <c r="N51" s="149" t="s">
        <v>1098</v>
      </c>
      <c r="O51" s="149" t="s">
        <v>344</v>
      </c>
      <c r="P51" s="149" t="s">
        <v>884</v>
      </c>
      <c r="Q51" s="111" t="s">
        <v>887</v>
      </c>
      <c r="R51" s="111" t="s">
        <v>888</v>
      </c>
      <c r="S51" s="132"/>
    </row>
    <row r="52" spans="1:19" x14ac:dyDescent="0.25">
      <c r="A52" s="148"/>
      <c r="B52" s="149" t="s">
        <v>3</v>
      </c>
      <c r="C52" s="148"/>
      <c r="D52" s="148">
        <v>4.2</v>
      </c>
      <c r="E52" s="150"/>
      <c r="F52" s="303" t="s">
        <v>826</v>
      </c>
      <c r="G52" s="303"/>
      <c r="H52" s="303"/>
      <c r="I52" s="303"/>
      <c r="J52" s="303"/>
      <c r="K52" s="303"/>
      <c r="L52" s="148"/>
      <c r="M52" s="148"/>
      <c r="N52" s="148"/>
      <c r="O52" s="148"/>
      <c r="P52" s="148"/>
      <c r="Q52" s="148"/>
      <c r="R52" s="148"/>
      <c r="S52" s="132"/>
    </row>
    <row r="53" spans="1:19" ht="81.75" customHeight="1" x14ac:dyDescent="0.25">
      <c r="A53" s="148"/>
      <c r="B53" s="149" t="s">
        <v>107</v>
      </c>
      <c r="C53" s="148"/>
      <c r="D53" s="148"/>
      <c r="E53" s="150" t="s">
        <v>381</v>
      </c>
      <c r="F53" s="301" t="s">
        <v>900</v>
      </c>
      <c r="G53" s="301"/>
      <c r="H53" s="301"/>
      <c r="I53" s="301"/>
      <c r="J53" s="301"/>
      <c r="K53" s="301"/>
      <c r="L53" s="111" t="s">
        <v>351</v>
      </c>
      <c r="M53" s="152">
        <v>0.75</v>
      </c>
      <c r="N53" s="152">
        <v>0.86</v>
      </c>
      <c r="O53" s="149" t="s">
        <v>344</v>
      </c>
      <c r="P53" s="109" t="s">
        <v>386</v>
      </c>
      <c r="Q53" s="111" t="s">
        <v>932</v>
      </c>
      <c r="R53" s="111" t="s">
        <v>953</v>
      </c>
      <c r="S53" s="132"/>
    </row>
    <row r="54" spans="1:19" ht="153" customHeight="1" x14ac:dyDescent="0.25">
      <c r="A54" s="148"/>
      <c r="B54" s="149" t="s">
        <v>107</v>
      </c>
      <c r="C54" s="148"/>
      <c r="D54" s="148"/>
      <c r="E54" s="150" t="s">
        <v>382</v>
      </c>
      <c r="F54" s="301" t="s">
        <v>889</v>
      </c>
      <c r="G54" s="301"/>
      <c r="H54" s="301"/>
      <c r="I54" s="301"/>
      <c r="J54" s="301"/>
      <c r="K54" s="301"/>
      <c r="L54" s="111" t="s">
        <v>890</v>
      </c>
      <c r="M54" s="111" t="s">
        <v>929</v>
      </c>
      <c r="N54" s="233" t="s">
        <v>1094</v>
      </c>
      <c r="O54" s="111" t="s">
        <v>891</v>
      </c>
      <c r="P54" s="109" t="s">
        <v>386</v>
      </c>
      <c r="Q54" s="109" t="s">
        <v>892</v>
      </c>
      <c r="R54" s="109" t="s">
        <v>893</v>
      </c>
      <c r="S54" s="132"/>
    </row>
    <row r="55" spans="1:19" ht="134.25" customHeight="1" x14ac:dyDescent="0.25">
      <c r="A55" s="148"/>
      <c r="B55" s="149" t="s">
        <v>107</v>
      </c>
      <c r="C55" s="148"/>
      <c r="D55" s="148"/>
      <c r="E55" s="150" t="s">
        <v>383</v>
      </c>
      <c r="F55" s="301" t="s">
        <v>894</v>
      </c>
      <c r="G55" s="301"/>
      <c r="H55" s="301"/>
      <c r="I55" s="301"/>
      <c r="J55" s="301"/>
      <c r="K55" s="301"/>
      <c r="L55" s="111" t="s">
        <v>928</v>
      </c>
      <c r="M55" s="111" t="s">
        <v>929</v>
      </c>
      <c r="N55" s="233" t="s">
        <v>1096</v>
      </c>
      <c r="O55" s="113" t="s">
        <v>344</v>
      </c>
      <c r="P55" s="109" t="s">
        <v>386</v>
      </c>
      <c r="Q55" s="109" t="s">
        <v>892</v>
      </c>
      <c r="R55" s="109" t="s">
        <v>387</v>
      </c>
      <c r="S55" s="132"/>
    </row>
    <row r="56" spans="1:19" ht="14.25" customHeight="1" x14ac:dyDescent="0.25">
      <c r="A56" s="148"/>
      <c r="B56" s="149" t="s">
        <v>3</v>
      </c>
      <c r="C56" s="148"/>
      <c r="D56" s="148">
        <v>4.3</v>
      </c>
      <c r="E56" s="150"/>
      <c r="F56" s="303" t="s">
        <v>1137</v>
      </c>
      <c r="G56" s="303"/>
      <c r="H56" s="303"/>
      <c r="I56" s="303"/>
      <c r="J56" s="303"/>
      <c r="K56" s="303"/>
      <c r="L56" s="148"/>
      <c r="M56" s="148"/>
      <c r="N56" s="148"/>
      <c r="O56" s="148"/>
      <c r="P56" s="148"/>
      <c r="Q56" s="148"/>
      <c r="R56" s="148"/>
      <c r="S56" s="132"/>
    </row>
    <row r="57" spans="1:19" ht="53.25" customHeight="1" x14ac:dyDescent="0.25">
      <c r="A57" s="148"/>
      <c r="B57" s="149" t="s">
        <v>107</v>
      </c>
      <c r="C57" s="148"/>
      <c r="D57" s="148"/>
      <c r="E57" s="150" t="s">
        <v>384</v>
      </c>
      <c r="F57" s="301" t="s">
        <v>899</v>
      </c>
      <c r="G57" s="301"/>
      <c r="H57" s="301"/>
      <c r="I57" s="301"/>
      <c r="J57" s="301"/>
      <c r="K57" s="301"/>
      <c r="L57" s="152">
        <v>0.93</v>
      </c>
      <c r="M57" s="162">
        <v>0.93500000000000005</v>
      </c>
      <c r="N57" s="152">
        <v>0.93</v>
      </c>
      <c r="O57" s="149" t="s">
        <v>344</v>
      </c>
      <c r="P57" s="111" t="s">
        <v>952</v>
      </c>
      <c r="Q57" s="111" t="s">
        <v>394</v>
      </c>
      <c r="R57" s="111" t="s">
        <v>395</v>
      </c>
      <c r="S57" s="132"/>
    </row>
    <row r="58" spans="1:19" ht="33.75" customHeight="1" x14ac:dyDescent="0.25">
      <c r="A58" s="148"/>
      <c r="B58" s="149" t="s">
        <v>107</v>
      </c>
      <c r="C58" s="148"/>
      <c r="D58" s="148"/>
      <c r="E58" s="150" t="s">
        <v>385</v>
      </c>
      <c r="F58" s="301" t="s">
        <v>352</v>
      </c>
      <c r="G58" s="301"/>
      <c r="H58" s="301"/>
      <c r="I58" s="301"/>
      <c r="J58" s="301"/>
      <c r="K58" s="301"/>
      <c r="L58" s="136">
        <v>182</v>
      </c>
      <c r="M58" s="142">
        <v>185</v>
      </c>
      <c r="N58" s="136">
        <v>397</v>
      </c>
      <c r="O58" s="113" t="s">
        <v>344</v>
      </c>
      <c r="P58" s="110" t="s">
        <v>951</v>
      </c>
      <c r="Q58" s="141" t="s">
        <v>361</v>
      </c>
      <c r="R58" s="111" t="s">
        <v>362</v>
      </c>
      <c r="S58" s="132"/>
    </row>
    <row r="59" spans="1:19" ht="135" customHeight="1" x14ac:dyDescent="0.25">
      <c r="A59" s="148"/>
      <c r="B59" s="149" t="s">
        <v>107</v>
      </c>
      <c r="C59" s="148"/>
      <c r="D59" s="148"/>
      <c r="E59" s="150" t="s">
        <v>827</v>
      </c>
      <c r="F59" s="301" t="s">
        <v>895</v>
      </c>
      <c r="G59" s="301"/>
      <c r="H59" s="301"/>
      <c r="I59" s="301"/>
      <c r="J59" s="301"/>
      <c r="K59" s="301"/>
      <c r="L59" s="111" t="s">
        <v>351</v>
      </c>
      <c r="M59" s="149" t="s">
        <v>896</v>
      </c>
      <c r="N59" s="152">
        <v>0.56999999999999995</v>
      </c>
      <c r="O59" s="149" t="s">
        <v>344</v>
      </c>
      <c r="P59" s="109" t="s">
        <v>386</v>
      </c>
      <c r="Q59" s="111" t="s">
        <v>897</v>
      </c>
      <c r="R59" s="111" t="s">
        <v>898</v>
      </c>
      <c r="S59" s="132"/>
    </row>
    <row r="60" spans="1:19" x14ac:dyDescent="0.25">
      <c r="A60" s="59"/>
    </row>
    <row r="61" spans="1:19" x14ac:dyDescent="0.25">
      <c r="A61" s="59"/>
    </row>
    <row r="62" spans="1:19" x14ac:dyDescent="0.25">
      <c r="A62" s="59"/>
    </row>
    <row r="63" spans="1:19" x14ac:dyDescent="0.25">
      <c r="A63" s="59"/>
    </row>
    <row r="64" spans="1:19" x14ac:dyDescent="0.25">
      <c r="A64" s="59"/>
    </row>
    <row r="65" spans="1:1" x14ac:dyDescent="0.25">
      <c r="A65" s="59"/>
    </row>
    <row r="66" spans="1:1" x14ac:dyDescent="0.25">
      <c r="A66" s="59"/>
    </row>
    <row r="67" spans="1:1" x14ac:dyDescent="0.25">
      <c r="A67" s="59"/>
    </row>
    <row r="68" spans="1:1" x14ac:dyDescent="0.25">
      <c r="A68" s="59"/>
    </row>
    <row r="69" spans="1:1" x14ac:dyDescent="0.25">
      <c r="A69" s="59"/>
    </row>
    <row r="70" spans="1:1" x14ac:dyDescent="0.25">
      <c r="A70" s="59"/>
    </row>
    <row r="71" spans="1:1" x14ac:dyDescent="0.25">
      <c r="A71" s="59"/>
    </row>
    <row r="72" spans="1:1" x14ac:dyDescent="0.25">
      <c r="A72" s="59"/>
    </row>
    <row r="73" spans="1:1" x14ac:dyDescent="0.25">
      <c r="A73" s="59"/>
    </row>
    <row r="74" spans="1:1" x14ac:dyDescent="0.25">
      <c r="A74" s="59"/>
    </row>
    <row r="75" spans="1:1" x14ac:dyDescent="0.25">
      <c r="A75" s="59"/>
    </row>
    <row r="76" spans="1:1" x14ac:dyDescent="0.25">
      <c r="A76" s="59"/>
    </row>
    <row r="77" spans="1:1" x14ac:dyDescent="0.25">
      <c r="A77" s="59"/>
    </row>
    <row r="78" spans="1:1" x14ac:dyDescent="0.25">
      <c r="A78" s="59"/>
    </row>
    <row r="79" spans="1:1" x14ac:dyDescent="0.25">
      <c r="A79" s="59"/>
    </row>
    <row r="80" spans="1:1" x14ac:dyDescent="0.25">
      <c r="A80" s="59"/>
    </row>
    <row r="81" spans="1:1" x14ac:dyDescent="0.25">
      <c r="A81" s="59"/>
    </row>
    <row r="82" spans="1:1" x14ac:dyDescent="0.25">
      <c r="A82" s="59"/>
    </row>
    <row r="83" spans="1:1" x14ac:dyDescent="0.25">
      <c r="A83" s="59"/>
    </row>
    <row r="84" spans="1:1" x14ac:dyDescent="0.25">
      <c r="A84" s="59"/>
    </row>
    <row r="85" spans="1:1" x14ac:dyDescent="0.25">
      <c r="A85" s="59"/>
    </row>
    <row r="86" spans="1:1" x14ac:dyDescent="0.25">
      <c r="A86" s="59"/>
    </row>
    <row r="87" spans="1:1" x14ac:dyDescent="0.25">
      <c r="A87" s="59"/>
    </row>
    <row r="88" spans="1:1" x14ac:dyDescent="0.25">
      <c r="A88" s="59"/>
    </row>
    <row r="89" spans="1:1" x14ac:dyDescent="0.25">
      <c r="A89" s="59"/>
    </row>
    <row r="90" spans="1:1" x14ac:dyDescent="0.25">
      <c r="A90" s="59"/>
    </row>
    <row r="91" spans="1:1" x14ac:dyDescent="0.25">
      <c r="A91" s="59"/>
    </row>
    <row r="92" spans="1:1" x14ac:dyDescent="0.25">
      <c r="A92" s="59"/>
    </row>
    <row r="93" spans="1:1" x14ac:dyDescent="0.25">
      <c r="A93" s="59"/>
    </row>
    <row r="94" spans="1:1" x14ac:dyDescent="0.25">
      <c r="A94" s="59"/>
    </row>
    <row r="95" spans="1:1" x14ac:dyDescent="0.25">
      <c r="A95" s="59"/>
    </row>
    <row r="96" spans="1:1" x14ac:dyDescent="0.25">
      <c r="A96" s="59"/>
    </row>
    <row r="97" spans="1:1" x14ac:dyDescent="0.25">
      <c r="A97" s="59"/>
    </row>
    <row r="98" spans="1:1" x14ac:dyDescent="0.25">
      <c r="A98" s="59"/>
    </row>
    <row r="99" spans="1:1" x14ac:dyDescent="0.25">
      <c r="A99" s="59"/>
    </row>
    <row r="100" spans="1:1" x14ac:dyDescent="0.25">
      <c r="A100" s="59"/>
    </row>
    <row r="101" spans="1:1" x14ac:dyDescent="0.25">
      <c r="A101" s="59"/>
    </row>
    <row r="102" spans="1:1" x14ac:dyDescent="0.25">
      <c r="A102" s="59"/>
    </row>
    <row r="103" spans="1:1" x14ac:dyDescent="0.25">
      <c r="A103" s="59"/>
    </row>
    <row r="104" spans="1:1" x14ac:dyDescent="0.25">
      <c r="A104" s="59"/>
    </row>
    <row r="105" spans="1:1" x14ac:dyDescent="0.25">
      <c r="A105" s="59"/>
    </row>
    <row r="106" spans="1:1" x14ac:dyDescent="0.25">
      <c r="A106" s="59"/>
    </row>
    <row r="107" spans="1:1" x14ac:dyDescent="0.25">
      <c r="A107" s="59"/>
    </row>
    <row r="108" spans="1:1" x14ac:dyDescent="0.25">
      <c r="A108" s="59"/>
    </row>
    <row r="109" spans="1:1" x14ac:dyDescent="0.25">
      <c r="A109" s="59"/>
    </row>
    <row r="110" spans="1:1" x14ac:dyDescent="0.25">
      <c r="A110" s="59"/>
    </row>
    <row r="111" spans="1:1" x14ac:dyDescent="0.25">
      <c r="A111" s="59"/>
    </row>
    <row r="112" spans="1:1" x14ac:dyDescent="0.25">
      <c r="A112" s="59"/>
    </row>
    <row r="113" spans="1:1" x14ac:dyDescent="0.25">
      <c r="A113" s="59"/>
    </row>
    <row r="114" spans="1:1" x14ac:dyDescent="0.25">
      <c r="A114" s="59"/>
    </row>
    <row r="115" spans="1:1" x14ac:dyDescent="0.25">
      <c r="A115" s="59"/>
    </row>
    <row r="116" spans="1:1" x14ac:dyDescent="0.25">
      <c r="A116" s="59"/>
    </row>
    <row r="117" spans="1:1" x14ac:dyDescent="0.25">
      <c r="A117" s="59"/>
    </row>
    <row r="118" spans="1:1" x14ac:dyDescent="0.25">
      <c r="A118" s="59"/>
    </row>
    <row r="119" spans="1:1" x14ac:dyDescent="0.25">
      <c r="A119" s="59"/>
    </row>
    <row r="120" spans="1:1" x14ac:dyDescent="0.25">
      <c r="A120" s="59"/>
    </row>
    <row r="121" spans="1:1" x14ac:dyDescent="0.25">
      <c r="A121" s="59"/>
    </row>
    <row r="122" spans="1:1" x14ac:dyDescent="0.25">
      <c r="A122" s="59"/>
    </row>
    <row r="123" spans="1:1" x14ac:dyDescent="0.25">
      <c r="A123" s="59"/>
    </row>
    <row r="124" spans="1:1" x14ac:dyDescent="0.25">
      <c r="A124" s="59"/>
    </row>
    <row r="125" spans="1:1" x14ac:dyDescent="0.25">
      <c r="A125" s="59"/>
    </row>
    <row r="126" spans="1:1" x14ac:dyDescent="0.25">
      <c r="A126" s="59"/>
    </row>
    <row r="127" spans="1:1" x14ac:dyDescent="0.25">
      <c r="A127" s="59"/>
    </row>
    <row r="128" spans="1:1" x14ac:dyDescent="0.25">
      <c r="A128" s="59"/>
    </row>
    <row r="129" spans="1:1" x14ac:dyDescent="0.25">
      <c r="A129" s="59"/>
    </row>
    <row r="130" spans="1:1" x14ac:dyDescent="0.25">
      <c r="A130" s="59"/>
    </row>
    <row r="131" spans="1:1" x14ac:dyDescent="0.25">
      <c r="A131" s="59"/>
    </row>
    <row r="132" spans="1:1" x14ac:dyDescent="0.25">
      <c r="A132" s="59"/>
    </row>
    <row r="133" spans="1:1" x14ac:dyDescent="0.25">
      <c r="A133" s="59"/>
    </row>
    <row r="134" spans="1:1" x14ac:dyDescent="0.25">
      <c r="A134" s="59"/>
    </row>
    <row r="135" spans="1:1" x14ac:dyDescent="0.25">
      <c r="A135" s="59"/>
    </row>
    <row r="136" spans="1:1" x14ac:dyDescent="0.25">
      <c r="A136" s="59"/>
    </row>
    <row r="137" spans="1:1" x14ac:dyDescent="0.25">
      <c r="A137" s="59"/>
    </row>
    <row r="138" spans="1:1" x14ac:dyDescent="0.25">
      <c r="A138" s="59"/>
    </row>
    <row r="139" spans="1:1" x14ac:dyDescent="0.25">
      <c r="A139" s="59"/>
    </row>
    <row r="140" spans="1:1" x14ac:dyDescent="0.25">
      <c r="A140" s="59"/>
    </row>
    <row r="141" spans="1:1" x14ac:dyDescent="0.25">
      <c r="A141" s="59"/>
    </row>
    <row r="142" spans="1:1" x14ac:dyDescent="0.25">
      <c r="A142" s="59"/>
    </row>
    <row r="143" spans="1:1" x14ac:dyDescent="0.25">
      <c r="A143" s="59"/>
    </row>
    <row r="144" spans="1:1" x14ac:dyDescent="0.25">
      <c r="A144" s="59"/>
    </row>
    <row r="145" spans="1:1" x14ac:dyDescent="0.25">
      <c r="A145" s="59"/>
    </row>
    <row r="146" spans="1:1" x14ac:dyDescent="0.25">
      <c r="A146" s="59"/>
    </row>
    <row r="147" spans="1:1" x14ac:dyDescent="0.25">
      <c r="A147" s="59"/>
    </row>
    <row r="148" spans="1:1" x14ac:dyDescent="0.25">
      <c r="A148" s="59"/>
    </row>
    <row r="149" spans="1:1" x14ac:dyDescent="0.25">
      <c r="A149" s="59"/>
    </row>
    <row r="150" spans="1:1" x14ac:dyDescent="0.25">
      <c r="A150" s="59"/>
    </row>
    <row r="151" spans="1:1" x14ac:dyDescent="0.25">
      <c r="A151" s="59"/>
    </row>
    <row r="152" spans="1:1" x14ac:dyDescent="0.25">
      <c r="A152" s="59"/>
    </row>
    <row r="153" spans="1:1" x14ac:dyDescent="0.25">
      <c r="A153" s="59"/>
    </row>
    <row r="154" spans="1:1" x14ac:dyDescent="0.25">
      <c r="A154" s="59"/>
    </row>
    <row r="155" spans="1:1" x14ac:dyDescent="0.25">
      <c r="A155" s="59"/>
    </row>
    <row r="156" spans="1:1" x14ac:dyDescent="0.25">
      <c r="A156" s="59"/>
    </row>
    <row r="157" spans="1:1" x14ac:dyDescent="0.25">
      <c r="A157" s="59"/>
    </row>
    <row r="158" spans="1:1" x14ac:dyDescent="0.25">
      <c r="A158" s="59"/>
    </row>
    <row r="159" spans="1:1" x14ac:dyDescent="0.25">
      <c r="A159" s="59"/>
    </row>
    <row r="160" spans="1:1" x14ac:dyDescent="0.25">
      <c r="A160" s="59"/>
    </row>
    <row r="161" spans="1:1" x14ac:dyDescent="0.25">
      <c r="A161" s="59"/>
    </row>
    <row r="162" spans="1:1" x14ac:dyDescent="0.25">
      <c r="A162" s="59"/>
    </row>
    <row r="163" spans="1:1" x14ac:dyDescent="0.25">
      <c r="A163" s="59"/>
    </row>
    <row r="164" spans="1:1" x14ac:dyDescent="0.25">
      <c r="A164" s="59"/>
    </row>
    <row r="165" spans="1:1" x14ac:dyDescent="0.25">
      <c r="A165" s="59"/>
    </row>
    <row r="166" spans="1:1" x14ac:dyDescent="0.25">
      <c r="A166" s="59"/>
    </row>
    <row r="167" spans="1:1" x14ac:dyDescent="0.25">
      <c r="A167" s="59"/>
    </row>
    <row r="168" spans="1:1" x14ac:dyDescent="0.25">
      <c r="A168" s="59"/>
    </row>
    <row r="169" spans="1:1" x14ac:dyDescent="0.25">
      <c r="A169" s="59"/>
    </row>
    <row r="170" spans="1:1" x14ac:dyDescent="0.25">
      <c r="A170" s="59"/>
    </row>
    <row r="171" spans="1:1" x14ac:dyDescent="0.25">
      <c r="A171" s="59"/>
    </row>
    <row r="172" spans="1:1" x14ac:dyDescent="0.25">
      <c r="A172" s="59"/>
    </row>
    <row r="173" spans="1:1" x14ac:dyDescent="0.25">
      <c r="A173" s="59"/>
    </row>
    <row r="174" spans="1:1" x14ac:dyDescent="0.25">
      <c r="A174" s="59"/>
    </row>
    <row r="175" spans="1:1" x14ac:dyDescent="0.25">
      <c r="A175" s="59"/>
    </row>
    <row r="176" spans="1:1" x14ac:dyDescent="0.25">
      <c r="A176" s="59"/>
    </row>
    <row r="177" spans="1:1" x14ac:dyDescent="0.25">
      <c r="A177" s="59"/>
    </row>
    <row r="178" spans="1:1" x14ac:dyDescent="0.25">
      <c r="A178" s="59"/>
    </row>
    <row r="179" spans="1:1" x14ac:dyDescent="0.25">
      <c r="A179" s="59"/>
    </row>
    <row r="180" spans="1:1" x14ac:dyDescent="0.25">
      <c r="A180" s="59"/>
    </row>
    <row r="181" spans="1:1" x14ac:dyDescent="0.25">
      <c r="A181" s="59"/>
    </row>
    <row r="182" spans="1:1" x14ac:dyDescent="0.25">
      <c r="A182" s="59"/>
    </row>
    <row r="183" spans="1:1" x14ac:dyDescent="0.25">
      <c r="A183" s="59"/>
    </row>
    <row r="184" spans="1:1" x14ac:dyDescent="0.25">
      <c r="A184" s="59"/>
    </row>
    <row r="185" spans="1:1" x14ac:dyDescent="0.25">
      <c r="A185" s="59"/>
    </row>
    <row r="186" spans="1:1" x14ac:dyDescent="0.25">
      <c r="A186" s="59"/>
    </row>
    <row r="187" spans="1:1" x14ac:dyDescent="0.25">
      <c r="A187" s="59"/>
    </row>
  </sheetData>
  <mergeCells count="65">
    <mergeCell ref="F57:K57"/>
    <mergeCell ref="F58:K58"/>
    <mergeCell ref="F59:K59"/>
    <mergeCell ref="F55:K55"/>
    <mergeCell ref="F45:K45"/>
    <mergeCell ref="F46:K46"/>
    <mergeCell ref="F47:K47"/>
    <mergeCell ref="F48:K48"/>
    <mergeCell ref="F56:K56"/>
    <mergeCell ref="F54:K54"/>
    <mergeCell ref="F49:K49"/>
    <mergeCell ref="F50:K50"/>
    <mergeCell ref="F51:K51"/>
    <mergeCell ref="F52:K52"/>
    <mergeCell ref="F53:K53"/>
    <mergeCell ref="F44:K44"/>
    <mergeCell ref="F35:K35"/>
    <mergeCell ref="F36:K36"/>
    <mergeCell ref="F37:K37"/>
    <mergeCell ref="F38:K38"/>
    <mergeCell ref="F39:K39"/>
    <mergeCell ref="F40:K40"/>
    <mergeCell ref="F41:K41"/>
    <mergeCell ref="F42:K42"/>
    <mergeCell ref="F43:K43"/>
    <mergeCell ref="F34:K34"/>
    <mergeCell ref="F23:K23"/>
    <mergeCell ref="F24:K24"/>
    <mergeCell ref="F25:K25"/>
    <mergeCell ref="F26:K26"/>
    <mergeCell ref="F27:K27"/>
    <mergeCell ref="F28:K28"/>
    <mergeCell ref="F29:K29"/>
    <mergeCell ref="F30:K30"/>
    <mergeCell ref="F31:K31"/>
    <mergeCell ref="F32:K32"/>
    <mergeCell ref="F33:K33"/>
    <mergeCell ref="F22:K22"/>
    <mergeCell ref="F11:K11"/>
    <mergeCell ref="F12:K12"/>
    <mergeCell ref="F14:K14"/>
    <mergeCell ref="F15:K15"/>
    <mergeCell ref="F16:K16"/>
    <mergeCell ref="F17:K17"/>
    <mergeCell ref="F18:K18"/>
    <mergeCell ref="F13:K13"/>
    <mergeCell ref="F20:K20"/>
    <mergeCell ref="F21:K21"/>
    <mergeCell ref="F19:K19"/>
    <mergeCell ref="A9:A10"/>
    <mergeCell ref="B9:B10"/>
    <mergeCell ref="C9:E9"/>
    <mergeCell ref="F9:K10"/>
    <mergeCell ref="L9:N9"/>
    <mergeCell ref="B1:G1"/>
    <mergeCell ref="H1:R1"/>
    <mergeCell ref="H6:R6"/>
    <mergeCell ref="B7:C7"/>
    <mergeCell ref="D7:F7"/>
    <mergeCell ref="H7:R7"/>
    <mergeCell ref="H8:R8"/>
    <mergeCell ref="O9:O10"/>
    <mergeCell ref="P9:P10"/>
    <mergeCell ref="Q9:Q10"/>
    <mergeCell ref="R9:R10"/>
  </mergeCells>
  <conditionalFormatting sqref="B11:R12 B20:R20 L17:N17 B16:R16 B17:E19 B24:R25 B21:E23 B29:R29 B52:R52 B49:E51 B56:R56 B53:E54 B55:F55 L55 B32:E32 B39:E39 F18:R18 B26:E27 B45:E46 B31:O31 Q31:R31 B13:E15 B28:K28 P28:R28 O55:R55 B44:R44 B43:F43 L43:N43 B38:N38 P38:R38 B41:N42 P41:R42 B40:R40 B47:R48 B30:E30 B33:R37">
    <cfRule type="expression" dxfId="658" priority="340">
      <formula>$B11="O"</formula>
    </cfRule>
    <cfRule type="expression" dxfId="657" priority="341">
      <formula>$B11="S"</formula>
    </cfRule>
    <cfRule type="expression" dxfId="656" priority="342">
      <formula>$B11="G"</formula>
    </cfRule>
  </conditionalFormatting>
  <conditionalFormatting sqref="F11:R12 F20:R20 L17:N17 F16:R16 F24:R25 F29:R29 F52:R52 F56:R56 F55 L55 F18:R18 F31:O31 Q31:R31 F28:K28 P28:R28 O55:R55 F44:R44 F43 L43:N43 F38:N38 P38:R38 F41:N42 P41:R42 F40:R40 F47:R48 F33:R37">
    <cfRule type="expression" dxfId="655" priority="338" stopIfTrue="1">
      <formula>$B11="O"</formula>
    </cfRule>
    <cfRule type="expression" dxfId="654" priority="339" stopIfTrue="1">
      <formula>$B11="S"</formula>
    </cfRule>
  </conditionalFormatting>
  <conditionalFormatting sqref="A11:A56">
    <cfRule type="notContainsBlanks" dxfId="653" priority="337">
      <formula>LEN(TRIM(A11))&gt;0</formula>
    </cfRule>
  </conditionalFormatting>
  <conditionalFormatting sqref="F17:K17">
    <cfRule type="expression" dxfId="652" priority="334">
      <formula>$B17="O"</formula>
    </cfRule>
    <cfRule type="expression" dxfId="651" priority="335">
      <formula>$B17="S"</formula>
    </cfRule>
    <cfRule type="expression" dxfId="650" priority="336">
      <formula>$B17="G"</formula>
    </cfRule>
  </conditionalFormatting>
  <conditionalFormatting sqref="F17:K17">
    <cfRule type="expression" dxfId="649" priority="332" stopIfTrue="1">
      <formula>$B17="O"</formula>
    </cfRule>
    <cfRule type="expression" dxfId="648" priority="333" stopIfTrue="1">
      <formula>$B17="S"</formula>
    </cfRule>
  </conditionalFormatting>
  <conditionalFormatting sqref="O17:R17">
    <cfRule type="expression" dxfId="647" priority="329">
      <formula>$B17="O"</formula>
    </cfRule>
    <cfRule type="expression" dxfId="646" priority="330">
      <formula>$B17="S"</formula>
    </cfRule>
    <cfRule type="expression" dxfId="645" priority="331">
      <formula>$B17="G"</formula>
    </cfRule>
  </conditionalFormatting>
  <conditionalFormatting sqref="O17:R17">
    <cfRule type="expression" dxfId="644" priority="327" stopIfTrue="1">
      <formula>$B17="O"</formula>
    </cfRule>
    <cfRule type="expression" dxfId="643" priority="328" stopIfTrue="1">
      <formula>$B17="S"</formula>
    </cfRule>
  </conditionalFormatting>
  <conditionalFormatting sqref="B57:P57 B58:E59">
    <cfRule type="expression" dxfId="642" priority="324">
      <formula>$B57="O"</formula>
    </cfRule>
    <cfRule type="expression" dxfId="641" priority="325">
      <formula>$B57="S"</formula>
    </cfRule>
    <cfRule type="expression" dxfId="640" priority="326">
      <formula>$B57="G"</formula>
    </cfRule>
  </conditionalFormatting>
  <conditionalFormatting sqref="F57:P57">
    <cfRule type="expression" dxfId="639" priority="322" stopIfTrue="1">
      <formula>$B57="O"</formula>
    </cfRule>
    <cfRule type="expression" dxfId="638" priority="323" stopIfTrue="1">
      <formula>$B57="S"</formula>
    </cfRule>
  </conditionalFormatting>
  <conditionalFormatting sqref="A57:A59">
    <cfRule type="notContainsBlanks" dxfId="637" priority="321">
      <formula>LEN(TRIM(A57))&gt;0</formula>
    </cfRule>
  </conditionalFormatting>
  <conditionalFormatting sqref="F14:R14">
    <cfRule type="expression" dxfId="636" priority="318">
      <formula>$B14="O"</formula>
    </cfRule>
    <cfRule type="expression" dxfId="635" priority="319">
      <formula>$B14="S"</formula>
    </cfRule>
    <cfRule type="expression" dxfId="634" priority="320">
      <formula>$B14="G"</formula>
    </cfRule>
  </conditionalFormatting>
  <conditionalFormatting sqref="F14:R14">
    <cfRule type="expression" dxfId="633" priority="316" stopIfTrue="1">
      <formula>$B14="O"</formula>
    </cfRule>
    <cfRule type="expression" dxfId="632" priority="317" stopIfTrue="1">
      <formula>$B14="S"</formula>
    </cfRule>
  </conditionalFormatting>
  <conditionalFormatting sqref="M32:R32">
    <cfRule type="expression" dxfId="631" priority="146" stopIfTrue="1">
      <formula>$B32="O"</formula>
    </cfRule>
    <cfRule type="expression" dxfId="630" priority="147" stopIfTrue="1">
      <formula>$B32="S"</formula>
    </cfRule>
  </conditionalFormatting>
  <conditionalFormatting sqref="F21:R21 F22:K22 F23:R23">
    <cfRule type="expression" dxfId="629" priority="303">
      <formula>$B21="O"</formula>
    </cfRule>
    <cfRule type="expression" dxfId="628" priority="304">
      <formula>$B21="S"</formula>
    </cfRule>
    <cfRule type="expression" dxfId="627" priority="305">
      <formula>$B21="G"</formula>
    </cfRule>
  </conditionalFormatting>
  <conditionalFormatting sqref="F21:R21 F22:K22 F23:R23">
    <cfRule type="expression" dxfId="626" priority="301" stopIfTrue="1">
      <formula>$B21="O"</formula>
    </cfRule>
    <cfRule type="expression" dxfId="625" priority="302" stopIfTrue="1">
      <formula>$B21="S"</formula>
    </cfRule>
  </conditionalFormatting>
  <conditionalFormatting sqref="L22:R22">
    <cfRule type="expression" dxfId="624" priority="306">
      <formula>$B35="O"</formula>
    </cfRule>
    <cfRule type="expression" dxfId="623" priority="307">
      <formula>$B35="S"</formula>
    </cfRule>
    <cfRule type="expression" dxfId="622" priority="308">
      <formula>$B35="G"</formula>
    </cfRule>
  </conditionalFormatting>
  <conditionalFormatting sqref="L22:R22">
    <cfRule type="expression" dxfId="621" priority="309" stopIfTrue="1">
      <formula>$B35="O"</formula>
    </cfRule>
    <cfRule type="expression" dxfId="620" priority="310" stopIfTrue="1">
      <formula>$B35="S"</formula>
    </cfRule>
  </conditionalFormatting>
  <conditionalFormatting sqref="F27:R27 N28:O28">
    <cfRule type="expression" dxfId="619" priority="298">
      <formula>$B27="O"</formula>
    </cfRule>
    <cfRule type="expression" dxfId="618" priority="299">
      <formula>$B27="S"</formula>
    </cfRule>
    <cfRule type="expression" dxfId="617" priority="300">
      <formula>$B27="G"</formula>
    </cfRule>
  </conditionalFormatting>
  <conditionalFormatting sqref="F27:R27 N28:O28">
    <cfRule type="expression" dxfId="616" priority="296" stopIfTrue="1">
      <formula>$B27="O"</formula>
    </cfRule>
    <cfRule type="expression" dxfId="615" priority="297" stopIfTrue="1">
      <formula>$B27="S"</formula>
    </cfRule>
  </conditionalFormatting>
  <conditionalFormatting sqref="F49:M51 O49:Q51">
    <cfRule type="expression" dxfId="614" priority="293">
      <formula>$B49="O"</formula>
    </cfRule>
    <cfRule type="expression" dxfId="613" priority="294">
      <formula>$B49="S"</formula>
    </cfRule>
    <cfRule type="expression" dxfId="612" priority="295">
      <formula>$B49="G"</formula>
    </cfRule>
  </conditionalFormatting>
  <conditionalFormatting sqref="F49:M51 O49:Q51">
    <cfRule type="expression" dxfId="611" priority="291" stopIfTrue="1">
      <formula>$B49="O"</formula>
    </cfRule>
    <cfRule type="expression" dxfId="610" priority="292" stopIfTrue="1">
      <formula>$B49="S"</formula>
    </cfRule>
  </conditionalFormatting>
  <conditionalFormatting sqref="R49">
    <cfRule type="expression" dxfId="609" priority="288">
      <formula>$B49="O"</formula>
    </cfRule>
    <cfRule type="expression" dxfId="608" priority="289">
      <formula>$B49="S"</formula>
    </cfRule>
    <cfRule type="expression" dxfId="607" priority="290">
      <formula>$B49="G"</formula>
    </cfRule>
  </conditionalFormatting>
  <conditionalFormatting sqref="R49">
    <cfRule type="expression" dxfId="606" priority="286" stopIfTrue="1">
      <formula>$B49="O"</formula>
    </cfRule>
    <cfRule type="expression" dxfId="605" priority="287" stopIfTrue="1">
      <formula>$B49="S"</formula>
    </cfRule>
  </conditionalFormatting>
  <conditionalFormatting sqref="R50">
    <cfRule type="expression" dxfId="604" priority="283">
      <formula>$B50="O"</formula>
    </cfRule>
    <cfRule type="expression" dxfId="603" priority="284">
      <formula>$B50="S"</formula>
    </cfRule>
    <cfRule type="expression" dxfId="602" priority="285">
      <formula>$B50="G"</formula>
    </cfRule>
  </conditionalFormatting>
  <conditionalFormatting sqref="R50">
    <cfRule type="expression" dxfId="601" priority="281" stopIfTrue="1">
      <formula>$B50="O"</formula>
    </cfRule>
    <cfRule type="expression" dxfId="600" priority="282" stopIfTrue="1">
      <formula>$B50="S"</formula>
    </cfRule>
  </conditionalFormatting>
  <conditionalFormatting sqref="R51">
    <cfRule type="expression" dxfId="599" priority="278">
      <formula>$B51="O"</formula>
    </cfRule>
    <cfRule type="expression" dxfId="598" priority="279">
      <formula>$B51="S"</formula>
    </cfRule>
    <cfRule type="expression" dxfId="597" priority="280">
      <formula>$B51="G"</formula>
    </cfRule>
  </conditionalFormatting>
  <conditionalFormatting sqref="R51">
    <cfRule type="expression" dxfId="596" priority="276" stopIfTrue="1">
      <formula>$B51="O"</formula>
    </cfRule>
    <cfRule type="expression" dxfId="595" priority="277" stopIfTrue="1">
      <formula>$B51="S"</formula>
    </cfRule>
  </conditionalFormatting>
  <conditionalFormatting sqref="F55 F54:M54 L55:M55 O54">
    <cfRule type="expression" dxfId="594" priority="273">
      <formula>$B54="O"</formula>
    </cfRule>
    <cfRule type="expression" dxfId="593" priority="274">
      <formula>$B54="S"</formula>
    </cfRule>
    <cfRule type="expression" dxfId="592" priority="275">
      <formula>$B54="G"</formula>
    </cfRule>
  </conditionalFormatting>
  <conditionalFormatting sqref="F55 F54:M54 L55:M55 O54">
    <cfRule type="expression" dxfId="591" priority="271" stopIfTrue="1">
      <formula>$B54="O"</formula>
    </cfRule>
    <cfRule type="expression" dxfId="590" priority="272" stopIfTrue="1">
      <formula>$B54="S"</formula>
    </cfRule>
  </conditionalFormatting>
  <conditionalFormatting sqref="O54">
    <cfRule type="expression" dxfId="589" priority="268">
      <formula>$B54="O"</formula>
    </cfRule>
    <cfRule type="expression" dxfId="588" priority="269">
      <formula>$B54="S"</formula>
    </cfRule>
    <cfRule type="expression" dxfId="587" priority="270">
      <formula>$B54="G"</formula>
    </cfRule>
  </conditionalFormatting>
  <conditionalFormatting sqref="O54">
    <cfRule type="expression" dxfId="586" priority="266" stopIfTrue="1">
      <formula>$B54="O"</formula>
    </cfRule>
    <cfRule type="expression" dxfId="585" priority="267" stopIfTrue="1">
      <formula>$B54="S"</formula>
    </cfRule>
  </conditionalFormatting>
  <conditionalFormatting sqref="F59:O59 Q59:R59">
    <cfRule type="expression" dxfId="584" priority="228">
      <formula>$B59="O"</formula>
    </cfRule>
    <cfRule type="expression" dxfId="583" priority="229">
      <formula>$B59="S"</formula>
    </cfRule>
    <cfRule type="expression" dxfId="582" priority="230">
      <formula>$B59="G"</formula>
    </cfRule>
  </conditionalFormatting>
  <conditionalFormatting sqref="F59:O59 Q59:R59">
    <cfRule type="expression" dxfId="581" priority="226" stopIfTrue="1">
      <formula>$B59="O"</formula>
    </cfRule>
    <cfRule type="expression" dxfId="580" priority="227" stopIfTrue="1">
      <formula>$B59="S"</formula>
    </cfRule>
  </conditionalFormatting>
  <conditionalFormatting sqref="P54">
    <cfRule type="expression" dxfId="579" priority="258">
      <formula>$B54="O"</formula>
    </cfRule>
    <cfRule type="expression" dxfId="578" priority="259">
      <formula>$B54="S"</formula>
    </cfRule>
    <cfRule type="expression" dxfId="577" priority="260">
      <formula>$B54="G"</formula>
    </cfRule>
  </conditionalFormatting>
  <conditionalFormatting sqref="P54">
    <cfRule type="expression" dxfId="576" priority="256" stopIfTrue="1">
      <formula>$B54="O"</formula>
    </cfRule>
    <cfRule type="expression" dxfId="575" priority="257" stopIfTrue="1">
      <formula>$B54="S"</formula>
    </cfRule>
  </conditionalFormatting>
  <conditionalFormatting sqref="Q54">
    <cfRule type="expression" dxfId="574" priority="253">
      <formula>$B54="O"</formula>
    </cfRule>
    <cfRule type="expression" dxfId="573" priority="254">
      <formula>$B54="S"</formula>
    </cfRule>
    <cfRule type="expression" dxfId="572" priority="255">
      <formula>$B54="G"</formula>
    </cfRule>
  </conditionalFormatting>
  <conditionalFormatting sqref="Q54">
    <cfRule type="expression" dxfId="571" priority="251" stopIfTrue="1">
      <formula>$B54="O"</formula>
    </cfRule>
    <cfRule type="expression" dxfId="570" priority="252" stopIfTrue="1">
      <formula>$B54="S"</formula>
    </cfRule>
  </conditionalFormatting>
  <conditionalFormatting sqref="R54">
    <cfRule type="expression" dxfId="569" priority="248">
      <formula>$B54="O"</formula>
    </cfRule>
    <cfRule type="expression" dxfId="568" priority="249">
      <formula>$B54="S"</formula>
    </cfRule>
    <cfRule type="expression" dxfId="567" priority="250">
      <formula>$B54="G"</formula>
    </cfRule>
  </conditionalFormatting>
  <conditionalFormatting sqref="R54">
    <cfRule type="expression" dxfId="566" priority="246" stopIfTrue="1">
      <formula>$B54="O"</formula>
    </cfRule>
    <cfRule type="expression" dxfId="565" priority="247" stopIfTrue="1">
      <formula>$B54="S"</formula>
    </cfRule>
  </conditionalFormatting>
  <conditionalFormatting sqref="P55">
    <cfRule type="expression" dxfId="564" priority="208">
      <formula>$B55="O"</formula>
    </cfRule>
    <cfRule type="expression" dxfId="563" priority="209">
      <formula>$B55="S"</formula>
    </cfRule>
    <cfRule type="expression" dxfId="562" priority="210">
      <formula>$B55="G"</formula>
    </cfRule>
  </conditionalFormatting>
  <conditionalFormatting sqref="P55">
    <cfRule type="expression" dxfId="561" priority="206" stopIfTrue="1">
      <formula>$B55="O"</formula>
    </cfRule>
    <cfRule type="expression" dxfId="560" priority="207" stopIfTrue="1">
      <formula>$B55="S"</formula>
    </cfRule>
  </conditionalFormatting>
  <conditionalFormatting sqref="Q55">
    <cfRule type="expression" dxfId="559" priority="203">
      <formula>$B55="O"</formula>
    </cfRule>
    <cfRule type="expression" dxfId="558" priority="204">
      <formula>$B55="S"</formula>
    </cfRule>
    <cfRule type="expression" dxfId="557" priority="205">
      <formula>$B55="G"</formula>
    </cfRule>
  </conditionalFormatting>
  <conditionalFormatting sqref="Q55">
    <cfRule type="expression" dxfId="556" priority="201" stopIfTrue="1">
      <formula>$B55="O"</formula>
    </cfRule>
    <cfRule type="expression" dxfId="555" priority="202" stopIfTrue="1">
      <formula>$B55="S"</formula>
    </cfRule>
  </conditionalFormatting>
  <conditionalFormatting sqref="M54:M55">
    <cfRule type="expression" dxfId="554" priority="233">
      <formula>$B54="O"</formula>
    </cfRule>
    <cfRule type="expression" dxfId="553" priority="234">
      <formula>$B54="S"</formula>
    </cfRule>
    <cfRule type="expression" dxfId="552" priority="235">
      <formula>$B54="G"</formula>
    </cfRule>
  </conditionalFormatting>
  <conditionalFormatting sqref="M54:M55">
    <cfRule type="expression" dxfId="551" priority="231" stopIfTrue="1">
      <formula>$B54="O"</formula>
    </cfRule>
    <cfRule type="expression" dxfId="550" priority="232" stopIfTrue="1">
      <formula>$B54="S"</formula>
    </cfRule>
  </conditionalFormatting>
  <conditionalFormatting sqref="P59">
    <cfRule type="expression" dxfId="549" priority="223">
      <formula>$B59="O"</formula>
    </cfRule>
    <cfRule type="expression" dxfId="548" priority="224">
      <formula>$B59="S"</formula>
    </cfRule>
    <cfRule type="expression" dxfId="547" priority="225">
      <formula>$B59="G"</formula>
    </cfRule>
  </conditionalFormatting>
  <conditionalFormatting sqref="P59">
    <cfRule type="expression" dxfId="546" priority="221" stopIfTrue="1">
      <formula>$B59="O"</formula>
    </cfRule>
    <cfRule type="expression" dxfId="545" priority="222" stopIfTrue="1">
      <formula>$B59="S"</formula>
    </cfRule>
  </conditionalFormatting>
  <conditionalFormatting sqref="O55">
    <cfRule type="expression" dxfId="544" priority="218">
      <formula>$B55="O"</formula>
    </cfRule>
    <cfRule type="expression" dxfId="543" priority="219">
      <formula>$B55="S"</formula>
    </cfRule>
    <cfRule type="expression" dxfId="542" priority="220">
      <formula>$B55="G"</formula>
    </cfRule>
  </conditionalFormatting>
  <conditionalFormatting sqref="O55">
    <cfRule type="expression" dxfId="541" priority="216" stopIfTrue="1">
      <formula>$B55="O"</formula>
    </cfRule>
    <cfRule type="expression" dxfId="540" priority="217" stopIfTrue="1">
      <formula>$B55="S"</formula>
    </cfRule>
  </conditionalFormatting>
  <conditionalFormatting sqref="P54">
    <cfRule type="expression" dxfId="539" priority="213">
      <formula>$B54="O"</formula>
    </cfRule>
    <cfRule type="expression" dxfId="538" priority="214">
      <formula>$B54="S"</formula>
    </cfRule>
    <cfRule type="expression" dxfId="537" priority="215">
      <formula>$B54="G"</formula>
    </cfRule>
  </conditionalFormatting>
  <conditionalFormatting sqref="P54">
    <cfRule type="expression" dxfId="536" priority="211" stopIfTrue="1">
      <formula>$B54="O"</formula>
    </cfRule>
    <cfRule type="expression" dxfId="535" priority="212" stopIfTrue="1">
      <formula>$B54="S"</formula>
    </cfRule>
  </conditionalFormatting>
  <conditionalFormatting sqref="R55">
    <cfRule type="expression" dxfId="534" priority="198">
      <formula>$B55="O"</formula>
    </cfRule>
    <cfRule type="expression" dxfId="533" priority="199">
      <formula>$B55="S"</formula>
    </cfRule>
    <cfRule type="expression" dxfId="532" priority="200">
      <formula>$B55="G"</formula>
    </cfRule>
  </conditionalFormatting>
  <conditionalFormatting sqref="R55">
    <cfRule type="expression" dxfId="531" priority="196" stopIfTrue="1">
      <formula>$B55="O"</formula>
    </cfRule>
    <cfRule type="expression" dxfId="530" priority="197" stopIfTrue="1">
      <formula>$B55="S"</formula>
    </cfRule>
  </conditionalFormatting>
  <conditionalFormatting sqref="R54">
    <cfRule type="expression" dxfId="529" priority="193">
      <formula>$B54="O"</formula>
    </cfRule>
    <cfRule type="expression" dxfId="528" priority="194">
      <formula>$B54="S"</formula>
    </cfRule>
    <cfRule type="expression" dxfId="527" priority="195">
      <formula>$B54="G"</formula>
    </cfRule>
  </conditionalFormatting>
  <conditionalFormatting sqref="R54">
    <cfRule type="expression" dxfId="526" priority="191" stopIfTrue="1">
      <formula>$B54="O"</formula>
    </cfRule>
    <cfRule type="expression" dxfId="525" priority="192" stopIfTrue="1">
      <formula>$B54="S"</formula>
    </cfRule>
  </conditionalFormatting>
  <conditionalFormatting sqref="Q54">
    <cfRule type="expression" dxfId="524" priority="188">
      <formula>$B54="O"</formula>
    </cfRule>
    <cfRule type="expression" dxfId="523" priority="189">
      <formula>$B54="S"</formula>
    </cfRule>
    <cfRule type="expression" dxfId="522" priority="190">
      <formula>$B54="G"</formula>
    </cfRule>
  </conditionalFormatting>
  <conditionalFormatting sqref="Q54">
    <cfRule type="expression" dxfId="521" priority="186" stopIfTrue="1">
      <formula>$B54="O"</formula>
    </cfRule>
    <cfRule type="expression" dxfId="520" priority="187" stopIfTrue="1">
      <formula>$B54="S"</formula>
    </cfRule>
  </conditionalFormatting>
  <conditionalFormatting sqref="L53:O53 Q53:R53">
    <cfRule type="expression" dxfId="519" priority="178">
      <formula>$B53="O"</formula>
    </cfRule>
    <cfRule type="expression" dxfId="518" priority="179">
      <formula>$B53="S"</formula>
    </cfRule>
    <cfRule type="expression" dxfId="517" priority="180">
      <formula>$B53="G"</formula>
    </cfRule>
  </conditionalFormatting>
  <conditionalFormatting sqref="L53:O53 Q53:R53">
    <cfRule type="expression" dxfId="516" priority="176" stopIfTrue="1">
      <formula>$B53="O"</formula>
    </cfRule>
    <cfRule type="expression" dxfId="515" priority="177" stopIfTrue="1">
      <formula>$B53="S"</formula>
    </cfRule>
  </conditionalFormatting>
  <conditionalFormatting sqref="P53">
    <cfRule type="expression" dxfId="514" priority="173">
      <formula>$B53="O"</formula>
    </cfRule>
    <cfRule type="expression" dxfId="513" priority="174">
      <formula>$B53="S"</formula>
    </cfRule>
    <cfRule type="expression" dxfId="512" priority="175">
      <formula>$B53="G"</formula>
    </cfRule>
  </conditionalFormatting>
  <conditionalFormatting sqref="P53">
    <cfRule type="expression" dxfId="511" priority="171" stopIfTrue="1">
      <formula>$B53="O"</formula>
    </cfRule>
    <cfRule type="expression" dxfId="510" priority="172" stopIfTrue="1">
      <formula>$B53="S"</formula>
    </cfRule>
  </conditionalFormatting>
  <conditionalFormatting sqref="F45:K45">
    <cfRule type="expression" dxfId="509" priority="168">
      <formula>$B45="O"</formula>
    </cfRule>
    <cfRule type="expression" dxfId="508" priority="169">
      <formula>$B45="S"</formula>
    </cfRule>
    <cfRule type="expression" dxfId="507" priority="170">
      <formula>$B45="G"</formula>
    </cfRule>
  </conditionalFormatting>
  <conditionalFormatting sqref="F45:K45">
    <cfRule type="expression" dxfId="506" priority="166" stopIfTrue="1">
      <formula>$B45="O"</formula>
    </cfRule>
    <cfRule type="expression" dxfId="505" priority="167" stopIfTrue="1">
      <formula>$B45="S"</formula>
    </cfRule>
  </conditionalFormatting>
  <conditionalFormatting sqref="L45:R45">
    <cfRule type="expression" dxfId="504" priority="158">
      <formula>$B45="O"</formula>
    </cfRule>
    <cfRule type="expression" dxfId="503" priority="159">
      <formula>$B45="S"</formula>
    </cfRule>
    <cfRule type="expression" dxfId="502" priority="160">
      <formula>$B45="G"</formula>
    </cfRule>
  </conditionalFormatting>
  <conditionalFormatting sqref="L45:R45">
    <cfRule type="expression" dxfId="501" priority="156" stopIfTrue="1">
      <formula>$B45="O"</formula>
    </cfRule>
    <cfRule type="expression" dxfId="500" priority="157" stopIfTrue="1">
      <formula>$B45="S"</formula>
    </cfRule>
  </conditionalFormatting>
  <conditionalFormatting sqref="F32:K32">
    <cfRule type="expression" dxfId="499" priority="153">
      <formula>$B32="O"</formula>
    </cfRule>
    <cfRule type="expression" dxfId="498" priority="154">
      <formula>$B32="S"</formula>
    </cfRule>
    <cfRule type="expression" dxfId="497" priority="155">
      <formula>$B32="G"</formula>
    </cfRule>
  </conditionalFormatting>
  <conditionalFormatting sqref="F32:K32">
    <cfRule type="expression" dxfId="496" priority="151" stopIfTrue="1">
      <formula>$B32="O"</formula>
    </cfRule>
    <cfRule type="expression" dxfId="495" priority="152" stopIfTrue="1">
      <formula>$B32="S"</formula>
    </cfRule>
  </conditionalFormatting>
  <conditionalFormatting sqref="M32:R32">
    <cfRule type="expression" dxfId="494" priority="148">
      <formula>$B32="O"</formula>
    </cfRule>
    <cfRule type="expression" dxfId="493" priority="149">
      <formula>$B32="S"</formula>
    </cfRule>
    <cfRule type="expression" dxfId="492" priority="150">
      <formula>$B32="G"</formula>
    </cfRule>
  </conditionalFormatting>
  <conditionalFormatting sqref="F13:R13">
    <cfRule type="expression" dxfId="491" priority="880">
      <formula>$B19="O"</formula>
    </cfRule>
    <cfRule type="expression" dxfId="490" priority="881">
      <formula>$B19="S"</formula>
    </cfRule>
    <cfRule type="expression" dxfId="489" priority="882">
      <formula>$B19="G"</formula>
    </cfRule>
  </conditionalFormatting>
  <conditionalFormatting sqref="F13:R13">
    <cfRule type="expression" dxfId="488" priority="885" stopIfTrue="1">
      <formula>$B19="O"</formula>
    </cfRule>
    <cfRule type="expression" dxfId="487" priority="886" stopIfTrue="1">
      <formula>$B19="S"</formula>
    </cfRule>
  </conditionalFormatting>
  <conditionalFormatting sqref="F26:K26">
    <cfRule type="expression" dxfId="486" priority="143">
      <formula>$B26="O"</formula>
    </cfRule>
    <cfRule type="expression" dxfId="485" priority="144">
      <formula>$B26="S"</formula>
    </cfRule>
    <cfRule type="expression" dxfId="484" priority="145">
      <formula>$B26="G"</formula>
    </cfRule>
  </conditionalFormatting>
  <conditionalFormatting sqref="F26:K26">
    <cfRule type="expression" dxfId="483" priority="141" stopIfTrue="1">
      <formula>$B26="O"</formula>
    </cfRule>
    <cfRule type="expression" dxfId="482" priority="142" stopIfTrue="1">
      <formula>$B26="S"</formula>
    </cfRule>
  </conditionalFormatting>
  <conditionalFormatting sqref="O26:R26">
    <cfRule type="expression" dxfId="481" priority="138">
      <formula>$B26="O"</formula>
    </cfRule>
    <cfRule type="expression" dxfId="480" priority="139">
      <formula>$B26="S"</formula>
    </cfRule>
    <cfRule type="expression" dxfId="479" priority="140">
      <formula>$B26="G"</formula>
    </cfRule>
  </conditionalFormatting>
  <conditionalFormatting sqref="O26:R26">
    <cfRule type="expression" dxfId="478" priority="136" stopIfTrue="1">
      <formula>$B26="O"</formula>
    </cfRule>
    <cfRule type="expression" dxfId="477" priority="137" stopIfTrue="1">
      <formula>$B26="S"</formula>
    </cfRule>
  </conditionalFormatting>
  <conditionalFormatting sqref="L26:M26">
    <cfRule type="expression" dxfId="476" priority="128">
      <formula>$B26="O"</formula>
    </cfRule>
    <cfRule type="expression" dxfId="475" priority="129">
      <formula>$B26="S"</formula>
    </cfRule>
    <cfRule type="expression" dxfId="474" priority="130">
      <formula>$B26="G"</formula>
    </cfRule>
  </conditionalFormatting>
  <conditionalFormatting sqref="L26:M26">
    <cfRule type="expression" dxfId="473" priority="126" stopIfTrue="1">
      <formula>$B26="O"</formula>
    </cfRule>
    <cfRule type="expression" dxfId="472" priority="127" stopIfTrue="1">
      <formula>$B26="S"</formula>
    </cfRule>
  </conditionalFormatting>
  <conditionalFormatting sqref="N26">
    <cfRule type="expression" dxfId="471" priority="123">
      <formula>$B26="O"</formula>
    </cfRule>
    <cfRule type="expression" dxfId="470" priority="124">
      <formula>$B26="S"</formula>
    </cfRule>
    <cfRule type="expression" dxfId="469" priority="125">
      <formula>$B26="G"</formula>
    </cfRule>
  </conditionalFormatting>
  <conditionalFormatting sqref="N26">
    <cfRule type="expression" dxfId="468" priority="121" stopIfTrue="1">
      <formula>$B26="O"</formula>
    </cfRule>
    <cfRule type="expression" dxfId="467" priority="122" stopIfTrue="1">
      <formula>$B26="S"</formula>
    </cfRule>
  </conditionalFormatting>
  <conditionalFormatting sqref="F46:K46">
    <cfRule type="expression" dxfId="466" priority="118">
      <formula>$B46="O"</formula>
    </cfRule>
    <cfRule type="expression" dxfId="465" priority="119">
      <formula>$B46="S"</formula>
    </cfRule>
    <cfRule type="expression" dxfId="464" priority="120">
      <formula>$B46="G"</formula>
    </cfRule>
  </conditionalFormatting>
  <conditionalFormatting sqref="F46:K46">
    <cfRule type="expression" dxfId="463" priority="116" stopIfTrue="1">
      <formula>$B46="O"</formula>
    </cfRule>
    <cfRule type="expression" dxfId="462" priority="117" stopIfTrue="1">
      <formula>$B46="S"</formula>
    </cfRule>
  </conditionalFormatting>
  <conditionalFormatting sqref="M46 O46:R46">
    <cfRule type="expression" dxfId="461" priority="113">
      <formula>$B46="O"</formula>
    </cfRule>
    <cfRule type="expression" dxfId="460" priority="114">
      <formula>$B46="S"</formula>
    </cfRule>
    <cfRule type="expression" dxfId="459" priority="115">
      <formula>$B46="G"</formula>
    </cfRule>
  </conditionalFormatting>
  <conditionalFormatting sqref="M46 O46:R46">
    <cfRule type="expression" dxfId="458" priority="111" stopIfTrue="1">
      <formula>$B46="O"</formula>
    </cfRule>
    <cfRule type="expression" dxfId="457" priority="112" stopIfTrue="1">
      <formula>$B46="S"</formula>
    </cfRule>
  </conditionalFormatting>
  <conditionalFormatting sqref="N46">
    <cfRule type="expression" dxfId="456" priority="108">
      <formula>$B46="O"</formula>
    </cfRule>
    <cfRule type="expression" dxfId="455" priority="109">
      <formula>$B46="S"</formula>
    </cfRule>
    <cfRule type="expression" dxfId="454" priority="110">
      <formula>$B46="G"</formula>
    </cfRule>
  </conditionalFormatting>
  <conditionalFormatting sqref="N46">
    <cfRule type="expression" dxfId="453" priority="106" stopIfTrue="1">
      <formula>$B46="O"</formula>
    </cfRule>
    <cfRule type="expression" dxfId="452" priority="107" stopIfTrue="1">
      <formula>$B46="S"</formula>
    </cfRule>
  </conditionalFormatting>
  <conditionalFormatting sqref="P31">
    <cfRule type="expression" dxfId="451" priority="103">
      <formula>$B31="O"</formula>
    </cfRule>
    <cfRule type="expression" dxfId="450" priority="104">
      <formula>$B31="S"</formula>
    </cfRule>
    <cfRule type="expression" dxfId="449" priority="105">
      <formula>$B31="G"</formula>
    </cfRule>
  </conditionalFormatting>
  <conditionalFormatting sqref="P31">
    <cfRule type="expression" dxfId="448" priority="101" stopIfTrue="1">
      <formula>$B31="O"</formula>
    </cfRule>
    <cfRule type="expression" dxfId="447" priority="102" stopIfTrue="1">
      <formula>$B31="S"</formula>
    </cfRule>
  </conditionalFormatting>
  <conditionalFormatting sqref="L28:M28">
    <cfRule type="expression" dxfId="446" priority="98">
      <formula>$B28="O"</formula>
    </cfRule>
    <cfRule type="expression" dxfId="445" priority="99">
      <formula>$B28="S"</formula>
    </cfRule>
    <cfRule type="expression" dxfId="444" priority="100">
      <formula>$B28="G"</formula>
    </cfRule>
  </conditionalFormatting>
  <conditionalFormatting sqref="L28:M28">
    <cfRule type="expression" dxfId="443" priority="96" stopIfTrue="1">
      <formula>$B28="O"</formula>
    </cfRule>
    <cfRule type="expression" dxfId="442" priority="97" stopIfTrue="1">
      <formula>$B28="S"</formula>
    </cfRule>
  </conditionalFormatting>
  <conditionalFormatting sqref="F58:K58">
    <cfRule type="expression" dxfId="441" priority="93">
      <formula>$B58="O"</formula>
    </cfRule>
    <cfRule type="expression" dxfId="440" priority="94">
      <formula>$B58="S"</formula>
    </cfRule>
    <cfRule type="expression" dxfId="439" priority="95">
      <formula>$B58="G"</formula>
    </cfRule>
  </conditionalFormatting>
  <conditionalFormatting sqref="F58:K58">
    <cfRule type="expression" dxfId="438" priority="91" stopIfTrue="1">
      <formula>$B58="O"</formula>
    </cfRule>
    <cfRule type="expression" dxfId="437" priority="92" stopIfTrue="1">
      <formula>$B58="S"</formula>
    </cfRule>
  </conditionalFormatting>
  <conditionalFormatting sqref="M58 O58:R58">
    <cfRule type="expression" dxfId="436" priority="83">
      <formula>$B58="O"</formula>
    </cfRule>
    <cfRule type="expression" dxfId="435" priority="84">
      <formula>$B58="S"</formula>
    </cfRule>
    <cfRule type="expression" dxfId="434" priority="85">
      <formula>$B58="G"</formula>
    </cfRule>
  </conditionalFormatting>
  <conditionalFormatting sqref="M58 O58:R58">
    <cfRule type="expression" dxfId="433" priority="81" stopIfTrue="1">
      <formula>$B58="O"</formula>
    </cfRule>
    <cfRule type="expression" dxfId="432" priority="82" stopIfTrue="1">
      <formula>$B58="S"</formula>
    </cfRule>
  </conditionalFormatting>
  <conditionalFormatting sqref="L58">
    <cfRule type="expression" dxfId="431" priority="86">
      <formula>$B57="O"</formula>
    </cfRule>
    <cfRule type="expression" dxfId="430" priority="87">
      <formula>$B57="S"</formula>
    </cfRule>
    <cfRule type="expression" dxfId="429" priority="88">
      <formula>$B57="G"</formula>
    </cfRule>
  </conditionalFormatting>
  <conditionalFormatting sqref="L58">
    <cfRule type="expression" dxfId="428" priority="89" stopIfTrue="1">
      <formula>$B57="O"</formula>
    </cfRule>
    <cfRule type="expression" dxfId="427" priority="90" stopIfTrue="1">
      <formula>$B57="S"</formula>
    </cfRule>
  </conditionalFormatting>
  <conditionalFormatting sqref="N58">
    <cfRule type="expression" dxfId="426" priority="78">
      <formula>$B58="O"</formula>
    </cfRule>
    <cfRule type="expression" dxfId="425" priority="79">
      <formula>$B58="S"</formula>
    </cfRule>
    <cfRule type="expression" dxfId="424" priority="80">
      <formula>$B58="G"</formula>
    </cfRule>
  </conditionalFormatting>
  <conditionalFormatting sqref="N58">
    <cfRule type="expression" dxfId="423" priority="76" stopIfTrue="1">
      <formula>$B58="O"</formula>
    </cfRule>
    <cfRule type="expression" dxfId="422" priority="77" stopIfTrue="1">
      <formula>$B58="S"</formula>
    </cfRule>
  </conditionalFormatting>
  <conditionalFormatting sqref="L46">
    <cfRule type="expression" dxfId="421" priority="73">
      <formula>$B46="O"</formula>
    </cfRule>
    <cfRule type="expression" dxfId="420" priority="74">
      <formula>$B46="S"</formula>
    </cfRule>
    <cfRule type="expression" dxfId="419" priority="75">
      <formula>$B46="G"</formula>
    </cfRule>
  </conditionalFormatting>
  <conditionalFormatting sqref="L46">
    <cfRule type="expression" dxfId="418" priority="71" stopIfTrue="1">
      <formula>$B46="O"</formula>
    </cfRule>
    <cfRule type="expression" dxfId="417" priority="72" stopIfTrue="1">
      <formula>$B46="S"</formula>
    </cfRule>
  </conditionalFormatting>
  <conditionalFormatting sqref="O41:O43">
    <cfRule type="expression" dxfId="416" priority="68">
      <formula>$B41="O"</formula>
    </cfRule>
    <cfRule type="expression" dxfId="415" priority="69">
      <formula>$B41="S"</formula>
    </cfRule>
    <cfRule type="expression" dxfId="414" priority="70">
      <formula>$B41="G"</formula>
    </cfRule>
  </conditionalFormatting>
  <conditionalFormatting sqref="O41:O43">
    <cfRule type="expression" dxfId="413" priority="66" stopIfTrue="1">
      <formula>$B41="O"</formula>
    </cfRule>
    <cfRule type="expression" dxfId="412" priority="67" stopIfTrue="1">
      <formula>$B41="S"</formula>
    </cfRule>
  </conditionalFormatting>
  <conditionalFormatting sqref="F15:K15">
    <cfRule type="expression" dxfId="411" priority="63">
      <formula>$B15="O"</formula>
    </cfRule>
    <cfRule type="expression" dxfId="410" priority="64">
      <formula>$B15="S"</formula>
    </cfRule>
    <cfRule type="expression" dxfId="409" priority="65">
      <formula>$B15="G"</formula>
    </cfRule>
  </conditionalFormatting>
  <conditionalFormatting sqref="F15:K15">
    <cfRule type="expression" dxfId="408" priority="61" stopIfTrue="1">
      <formula>$B15="O"</formula>
    </cfRule>
    <cfRule type="expression" dxfId="407" priority="62" stopIfTrue="1">
      <formula>$B15="S"</formula>
    </cfRule>
  </conditionalFormatting>
  <conditionalFormatting sqref="M15 O15:R15">
    <cfRule type="expression" dxfId="406" priority="53">
      <formula>$B15="O"</formula>
    </cfRule>
    <cfRule type="expression" dxfId="405" priority="54">
      <formula>$B15="S"</formula>
    </cfRule>
    <cfRule type="expression" dxfId="404" priority="55">
      <formula>$B15="G"</formula>
    </cfRule>
  </conditionalFormatting>
  <conditionalFormatting sqref="M15 O15:R15">
    <cfRule type="expression" dxfId="403" priority="51" stopIfTrue="1">
      <formula>$B15="O"</formula>
    </cfRule>
    <cfRule type="expression" dxfId="402" priority="52" stopIfTrue="1">
      <formula>$B15="S"</formula>
    </cfRule>
  </conditionalFormatting>
  <conditionalFormatting sqref="L15">
    <cfRule type="expression" dxfId="401" priority="56">
      <formula>$B14="O"</formula>
    </cfRule>
    <cfRule type="expression" dxfId="400" priority="57">
      <formula>$B14="S"</formula>
    </cfRule>
    <cfRule type="expression" dxfId="399" priority="58">
      <formula>$B14="G"</formula>
    </cfRule>
  </conditionalFormatting>
  <conditionalFormatting sqref="L15">
    <cfRule type="expression" dxfId="398" priority="59" stopIfTrue="1">
      <formula>$B14="O"</formula>
    </cfRule>
    <cfRule type="expression" dxfId="397" priority="60" stopIfTrue="1">
      <formula>$B14="S"</formula>
    </cfRule>
  </conditionalFormatting>
  <conditionalFormatting sqref="N15">
    <cfRule type="expression" dxfId="396" priority="48">
      <formula>$B15="O"</formula>
    </cfRule>
    <cfRule type="expression" dxfId="395" priority="49">
      <formula>$B15="S"</formula>
    </cfRule>
    <cfRule type="expression" dxfId="394" priority="50">
      <formula>$B15="G"</formula>
    </cfRule>
  </conditionalFormatting>
  <conditionalFormatting sqref="N15">
    <cfRule type="expression" dxfId="393" priority="46" stopIfTrue="1">
      <formula>$B15="O"</formula>
    </cfRule>
    <cfRule type="expression" dxfId="392" priority="47" stopIfTrue="1">
      <formula>$B15="S"</formula>
    </cfRule>
  </conditionalFormatting>
  <conditionalFormatting sqref="Q57:R57">
    <cfRule type="expression" dxfId="391" priority="43">
      <formula>$B57="O"</formula>
    </cfRule>
    <cfRule type="expression" dxfId="390" priority="44">
      <formula>$B57="S"</formula>
    </cfRule>
    <cfRule type="expression" dxfId="389" priority="45">
      <formula>$B57="G"</formula>
    </cfRule>
  </conditionalFormatting>
  <conditionalFormatting sqref="Q57:R57">
    <cfRule type="expression" dxfId="388" priority="41" stopIfTrue="1">
      <formula>$B57="O"</formula>
    </cfRule>
    <cfRule type="expression" dxfId="387" priority="42" stopIfTrue="1">
      <formula>$B57="S"</formula>
    </cfRule>
  </conditionalFormatting>
  <conditionalFormatting sqref="F30:K30">
    <cfRule type="expression" dxfId="386" priority="38">
      <formula>$B30="O"</formula>
    </cfRule>
    <cfRule type="expression" dxfId="385" priority="39">
      <formula>$B30="S"</formula>
    </cfRule>
    <cfRule type="expression" dxfId="384" priority="40">
      <formula>$B30="G"</formula>
    </cfRule>
  </conditionalFormatting>
  <conditionalFormatting sqref="F30:K30">
    <cfRule type="expression" dxfId="383" priority="36" stopIfTrue="1">
      <formula>$B30="O"</formula>
    </cfRule>
    <cfRule type="expression" dxfId="382" priority="37" stopIfTrue="1">
      <formula>$B30="S"</formula>
    </cfRule>
  </conditionalFormatting>
  <conditionalFormatting sqref="O30:P30">
    <cfRule type="expression" dxfId="381" priority="33">
      <formula>$B30="O"</formula>
    </cfRule>
    <cfRule type="expression" dxfId="380" priority="34">
      <formula>$B30="S"</formula>
    </cfRule>
    <cfRule type="expression" dxfId="379" priority="35">
      <formula>$B30="G"</formula>
    </cfRule>
  </conditionalFormatting>
  <conditionalFormatting sqref="O30:P30">
    <cfRule type="expression" dxfId="378" priority="31" stopIfTrue="1">
      <formula>$B30="O"</formula>
    </cfRule>
    <cfRule type="expression" dxfId="377" priority="32" stopIfTrue="1">
      <formula>$B30="S"</formula>
    </cfRule>
  </conditionalFormatting>
  <conditionalFormatting sqref="N30">
    <cfRule type="expression" dxfId="376" priority="28">
      <formula>$B30="O"</formula>
    </cfRule>
    <cfRule type="expression" dxfId="375" priority="29">
      <formula>$B30="S"</formula>
    </cfRule>
    <cfRule type="expression" dxfId="374" priority="30">
      <formula>$B30="G"</formula>
    </cfRule>
  </conditionalFormatting>
  <conditionalFormatting sqref="N30">
    <cfRule type="expression" dxfId="373" priority="26" stopIfTrue="1">
      <formula>$B30="O"</formula>
    </cfRule>
    <cfRule type="expression" dxfId="372" priority="27" stopIfTrue="1">
      <formula>$B30="S"</formula>
    </cfRule>
  </conditionalFormatting>
  <conditionalFormatting sqref="N54">
    <cfRule type="expression" dxfId="371" priority="23">
      <formula>$B54="O"</formula>
    </cfRule>
    <cfRule type="expression" dxfId="370" priority="24">
      <formula>$B54="S"</formula>
    </cfRule>
    <cfRule type="expression" dxfId="369" priority="25">
      <formula>$B54="G"</formula>
    </cfRule>
  </conditionalFormatting>
  <conditionalFormatting sqref="N54">
    <cfRule type="expression" dxfId="368" priority="21" stopIfTrue="1">
      <formula>$B54="O"</formula>
    </cfRule>
    <cfRule type="expression" dxfId="367" priority="22" stopIfTrue="1">
      <formula>$B54="S"</formula>
    </cfRule>
  </conditionalFormatting>
  <conditionalFormatting sqref="N55">
    <cfRule type="expression" dxfId="366" priority="18">
      <formula>$B55="O"</formula>
    </cfRule>
    <cfRule type="expression" dxfId="365" priority="19">
      <formula>$B55="S"</formula>
    </cfRule>
    <cfRule type="expression" dxfId="364" priority="20">
      <formula>$B55="G"</formula>
    </cfRule>
  </conditionalFormatting>
  <conditionalFormatting sqref="N55">
    <cfRule type="expression" dxfId="363" priority="16" stopIfTrue="1">
      <formula>$B55="O"</formula>
    </cfRule>
    <cfRule type="expression" dxfId="362" priority="17" stopIfTrue="1">
      <formula>$B55="S"</formula>
    </cfRule>
  </conditionalFormatting>
  <conditionalFormatting sqref="N55">
    <cfRule type="expression" dxfId="361" priority="13">
      <formula>$B55="O"</formula>
    </cfRule>
    <cfRule type="expression" dxfId="360" priority="14">
      <formula>$B55="S"</formula>
    </cfRule>
    <cfRule type="expression" dxfId="359" priority="15">
      <formula>$B55="G"</formula>
    </cfRule>
  </conditionalFormatting>
  <conditionalFormatting sqref="N55">
    <cfRule type="expression" dxfId="358" priority="11" stopIfTrue="1">
      <formula>$B55="O"</formula>
    </cfRule>
    <cfRule type="expression" dxfId="357" priority="12" stopIfTrue="1">
      <formula>$B55="S"</formula>
    </cfRule>
  </conditionalFormatting>
  <conditionalFormatting sqref="N49 N51">
    <cfRule type="expression" dxfId="356" priority="8">
      <formula>$B49="O"</formula>
    </cfRule>
    <cfRule type="expression" dxfId="355" priority="9">
      <formula>$B49="S"</formula>
    </cfRule>
    <cfRule type="expression" dxfId="354" priority="10">
      <formula>$B49="G"</formula>
    </cfRule>
  </conditionalFormatting>
  <conditionalFormatting sqref="N49 N51">
    <cfRule type="expression" dxfId="353" priority="6" stopIfTrue="1">
      <formula>$B49="O"</formula>
    </cfRule>
    <cfRule type="expression" dxfId="352" priority="7" stopIfTrue="1">
      <formula>$B49="S"</formula>
    </cfRule>
  </conditionalFormatting>
  <conditionalFormatting sqref="N50">
    <cfRule type="expression" dxfId="351" priority="3">
      <formula>$B50="O"</formula>
    </cfRule>
    <cfRule type="expression" dxfId="350" priority="4">
      <formula>$B50="S"</formula>
    </cfRule>
    <cfRule type="expression" dxfId="349" priority="5">
      <formula>$B50="G"</formula>
    </cfRule>
  </conditionalFormatting>
  <conditionalFormatting sqref="N50">
    <cfRule type="expression" dxfId="348" priority="1" stopIfTrue="1">
      <formula>$B50="O"</formula>
    </cfRule>
    <cfRule type="expression" dxfId="347" priority="2" stopIfTrue="1">
      <formula>$B50="S"</formula>
    </cfRule>
  </conditionalFormatting>
  <dataValidations count="1">
    <dataValidation type="list" allowBlank="1" showInputMessage="1" showErrorMessage="1" sqref="B11:B59">
      <formula1>$B$2:$B$5</formula1>
    </dataValidation>
  </dataValidations>
  <pageMargins left="0.7" right="0.7" top="0.75" bottom="0.75" header="0.3" footer="0.3"/>
  <pageSetup paperSize="5" scale="52" fitToHeight="0" orientation="landscape" r:id="rId1"/>
  <headerFooter>
    <oddFooter>&amp;R&amp;P of &amp;N</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14:formula1>
            <xm:f>'Log Sheet'!$A$4:$A$110</xm:f>
          </x14:formula1>
          <xm:sqref>B1:G1</xm:sqref>
        </x14:dataValidation>
        <x14:dataValidation type="list" allowBlank="1" showInputMessage="1" showErrorMessage="1">
          <x14:formula1>
            <xm:f>Sheet4!$A$1:$A$5</xm:f>
          </x14:formula1>
          <xm:sqref>A11:A59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187"/>
  <sheetViews>
    <sheetView topLeftCell="C1" zoomScale="90" zoomScaleNormal="90" workbookViewId="0">
      <selection activeCell="F57" sqref="F57:K57"/>
    </sheetView>
  </sheetViews>
  <sheetFormatPr defaultColWidth="9.140625" defaultRowHeight="15" x14ac:dyDescent="0.25"/>
  <cols>
    <col min="1" max="1" width="45.28515625" style="1" bestFit="1" customWidth="1"/>
    <col min="2" max="2" width="9.140625" style="45" customWidth="1"/>
    <col min="3" max="3" width="9.140625" style="1"/>
    <col min="4" max="4" width="8.28515625" style="1" bestFit="1" customWidth="1"/>
    <col min="5" max="5" width="12.42578125" style="6" bestFit="1" customWidth="1"/>
    <col min="6" max="6" width="10.85546875" style="14" customWidth="1"/>
    <col min="7" max="7" width="13" style="14" customWidth="1"/>
    <col min="8" max="10" width="9.140625" style="14"/>
    <col min="11" max="11" width="12.140625" style="14" customWidth="1"/>
    <col min="12" max="12" width="18.7109375" style="1" customWidth="1"/>
    <col min="13" max="13" width="17" style="1" customWidth="1"/>
    <col min="14" max="14" width="13.7109375" style="1" customWidth="1"/>
    <col min="15" max="15" width="15.42578125" style="1" bestFit="1" customWidth="1"/>
    <col min="16" max="16" width="24" style="1" customWidth="1"/>
    <col min="17" max="17" width="37.42578125" style="1" customWidth="1"/>
    <col min="18" max="18" width="29.85546875" style="1" customWidth="1"/>
    <col min="19" max="16384" width="9.140625" style="1"/>
  </cols>
  <sheetData>
    <row r="1" spans="1:19" x14ac:dyDescent="0.25">
      <c r="A1" s="163" t="s">
        <v>0</v>
      </c>
      <c r="B1" s="287" t="s">
        <v>217</v>
      </c>
      <c r="C1" s="288"/>
      <c r="D1" s="288"/>
      <c r="E1" s="288"/>
      <c r="F1" s="288"/>
      <c r="G1" s="289"/>
      <c r="H1" s="290" t="s">
        <v>341</v>
      </c>
      <c r="I1" s="291"/>
      <c r="J1" s="291"/>
      <c r="K1" s="291"/>
      <c r="L1" s="291"/>
      <c r="M1" s="291"/>
      <c r="N1" s="291"/>
      <c r="O1" s="291"/>
      <c r="P1" s="291"/>
      <c r="Q1" s="291"/>
      <c r="R1" s="292"/>
    </row>
    <row r="2" spans="1:19" ht="15" hidden="1" customHeight="1" x14ac:dyDescent="0.25">
      <c r="A2" s="59"/>
      <c r="B2" s="2" t="s">
        <v>1</v>
      </c>
      <c r="C2" s="232"/>
      <c r="D2" s="232"/>
      <c r="E2" s="3"/>
      <c r="F2" s="91"/>
      <c r="G2" s="91"/>
      <c r="H2" s="92"/>
      <c r="I2" s="92"/>
      <c r="J2" s="92"/>
      <c r="K2" s="226"/>
      <c r="L2" s="24"/>
      <c r="M2" s="24"/>
      <c r="N2" s="24"/>
      <c r="O2" s="24"/>
      <c r="P2" s="24"/>
      <c r="Q2" s="24"/>
      <c r="R2" s="164"/>
    </row>
    <row r="3" spans="1:19" ht="15" hidden="1" customHeight="1" x14ac:dyDescent="0.25">
      <c r="A3" s="59"/>
      <c r="B3" s="232" t="s">
        <v>2</v>
      </c>
      <c r="C3" s="232"/>
      <c r="D3" s="232"/>
      <c r="E3" s="3"/>
      <c r="F3" s="91"/>
      <c r="G3" s="91"/>
      <c r="H3" s="92"/>
      <c r="I3" s="92"/>
      <c r="J3" s="92"/>
      <c r="K3" s="226"/>
      <c r="L3" s="24"/>
      <c r="M3" s="24"/>
      <c r="N3" s="24"/>
      <c r="O3" s="24"/>
      <c r="P3" s="24"/>
      <c r="Q3" s="24"/>
      <c r="R3" s="164"/>
    </row>
    <row r="4" spans="1:19" ht="15" hidden="1" customHeight="1" x14ac:dyDescent="0.25">
      <c r="A4" s="59"/>
      <c r="B4" s="232" t="s">
        <v>3</v>
      </c>
      <c r="C4" s="232"/>
      <c r="D4" s="232"/>
      <c r="E4" s="3"/>
      <c r="F4" s="91"/>
      <c r="G4" s="91"/>
      <c r="H4" s="92"/>
      <c r="I4" s="92"/>
      <c r="J4" s="92"/>
      <c r="K4" s="226"/>
      <c r="L4" s="24"/>
      <c r="M4" s="24"/>
      <c r="N4" s="24"/>
      <c r="O4" s="24"/>
      <c r="P4" s="24"/>
      <c r="Q4" s="24"/>
      <c r="R4" s="164"/>
    </row>
    <row r="5" spans="1:19" ht="15" hidden="1" customHeight="1" x14ac:dyDescent="0.25">
      <c r="A5" s="59"/>
      <c r="B5" s="232" t="s">
        <v>107</v>
      </c>
      <c r="C5" s="232"/>
      <c r="D5" s="232"/>
      <c r="E5" s="3"/>
      <c r="F5" s="91"/>
      <c r="G5" s="91"/>
      <c r="H5" s="92"/>
      <c r="I5" s="92"/>
      <c r="J5" s="92"/>
      <c r="K5" s="226"/>
      <c r="L5" s="24"/>
      <c r="M5" s="24"/>
      <c r="N5" s="24"/>
      <c r="O5" s="24"/>
      <c r="P5" s="24"/>
      <c r="Q5" s="24"/>
      <c r="R5" s="164"/>
    </row>
    <row r="6" spans="1:19" x14ac:dyDescent="0.25">
      <c r="A6" s="59"/>
      <c r="B6" s="165"/>
      <c r="C6" s="166"/>
      <c r="D6" s="166"/>
      <c r="E6" s="167"/>
      <c r="F6" s="146"/>
      <c r="G6" s="146"/>
      <c r="H6" s="293" t="s">
        <v>4</v>
      </c>
      <c r="I6" s="293"/>
      <c r="J6" s="293"/>
      <c r="K6" s="293"/>
      <c r="L6" s="293"/>
      <c r="M6" s="293"/>
      <c r="N6" s="293"/>
      <c r="O6" s="293"/>
      <c r="P6" s="293"/>
      <c r="Q6" s="293"/>
      <c r="R6" s="294"/>
    </row>
    <row r="7" spans="1:19" x14ac:dyDescent="0.25">
      <c r="A7" s="168" t="s">
        <v>5</v>
      </c>
      <c r="B7" s="287" t="s">
        <v>218</v>
      </c>
      <c r="C7" s="289"/>
      <c r="D7" s="295" t="s">
        <v>6</v>
      </c>
      <c r="E7" s="296"/>
      <c r="F7" s="296"/>
      <c r="G7" s="225">
        <v>1</v>
      </c>
      <c r="H7" s="297"/>
      <c r="I7" s="298"/>
      <c r="J7" s="298"/>
      <c r="K7" s="298"/>
      <c r="L7" s="298"/>
      <c r="M7" s="298"/>
      <c r="N7" s="298"/>
      <c r="O7" s="298"/>
      <c r="P7" s="298"/>
      <c r="Q7" s="298"/>
      <c r="R7" s="299"/>
    </row>
    <row r="8" spans="1:19" x14ac:dyDescent="0.25">
      <c r="A8" s="169"/>
      <c r="B8" s="170"/>
      <c r="C8" s="171"/>
      <c r="D8" s="171"/>
      <c r="E8" s="172"/>
      <c r="F8" s="147"/>
      <c r="G8" s="147"/>
      <c r="H8" s="282" t="s">
        <v>337</v>
      </c>
      <c r="I8" s="282"/>
      <c r="J8" s="282"/>
      <c r="K8" s="282"/>
      <c r="L8" s="282"/>
      <c r="M8" s="282"/>
      <c r="N8" s="282"/>
      <c r="O8" s="282"/>
      <c r="P8" s="282"/>
      <c r="Q8" s="282"/>
      <c r="R8" s="283"/>
    </row>
    <row r="9" spans="1:19" ht="24.75" customHeight="1" x14ac:dyDescent="0.25">
      <c r="A9" s="285" t="s">
        <v>338</v>
      </c>
      <c r="B9" s="286" t="s">
        <v>7</v>
      </c>
      <c r="C9" s="300" t="s">
        <v>8</v>
      </c>
      <c r="D9" s="300"/>
      <c r="E9" s="300"/>
      <c r="F9" s="284" t="s">
        <v>9</v>
      </c>
      <c r="G9" s="284"/>
      <c r="H9" s="284"/>
      <c r="I9" s="284"/>
      <c r="J9" s="284"/>
      <c r="K9" s="284"/>
      <c r="L9" s="285" t="s">
        <v>1080</v>
      </c>
      <c r="M9" s="285"/>
      <c r="N9" s="285"/>
      <c r="O9" s="284" t="s">
        <v>19</v>
      </c>
      <c r="P9" s="285" t="s">
        <v>20</v>
      </c>
      <c r="Q9" s="286" t="s">
        <v>21</v>
      </c>
      <c r="R9" s="285" t="s">
        <v>71</v>
      </c>
    </row>
    <row r="10" spans="1:19" x14ac:dyDescent="0.25">
      <c r="A10" s="285"/>
      <c r="B10" s="286"/>
      <c r="C10" s="229" t="s">
        <v>10</v>
      </c>
      <c r="D10" s="229" t="s">
        <v>72</v>
      </c>
      <c r="E10" s="48" t="s">
        <v>103</v>
      </c>
      <c r="F10" s="284"/>
      <c r="G10" s="284"/>
      <c r="H10" s="284"/>
      <c r="I10" s="284"/>
      <c r="J10" s="284"/>
      <c r="K10" s="284"/>
      <c r="L10" s="228" t="s">
        <v>104</v>
      </c>
      <c r="M10" s="228" t="s">
        <v>105</v>
      </c>
      <c r="N10" s="228" t="s">
        <v>106</v>
      </c>
      <c r="O10" s="284"/>
      <c r="P10" s="285"/>
      <c r="Q10" s="286"/>
      <c r="R10" s="285"/>
    </row>
    <row r="11" spans="1:19" ht="34.5" customHeight="1" x14ac:dyDescent="0.25">
      <c r="A11" s="148" t="s">
        <v>13</v>
      </c>
      <c r="B11" s="149" t="s">
        <v>2</v>
      </c>
      <c r="C11" s="148">
        <v>1</v>
      </c>
      <c r="D11" s="148"/>
      <c r="E11" s="150"/>
      <c r="F11" s="302" t="s">
        <v>813</v>
      </c>
      <c r="G11" s="302"/>
      <c r="H11" s="302"/>
      <c r="I11" s="302"/>
      <c r="J11" s="302"/>
      <c r="K11" s="302"/>
      <c r="L11" s="148"/>
      <c r="M11" s="148"/>
      <c r="N11" s="148"/>
      <c r="O11" s="148"/>
      <c r="P11" s="148"/>
      <c r="Q11" s="148"/>
      <c r="R11" s="148"/>
      <c r="S11" s="134"/>
    </row>
    <row r="12" spans="1:19" x14ac:dyDescent="0.25">
      <c r="A12" s="148"/>
      <c r="B12" s="149" t="s">
        <v>3</v>
      </c>
      <c r="C12" s="148"/>
      <c r="D12" s="148">
        <v>1.1000000000000001</v>
      </c>
      <c r="E12" s="150"/>
      <c r="F12" s="303" t="s">
        <v>814</v>
      </c>
      <c r="G12" s="303"/>
      <c r="H12" s="303"/>
      <c r="I12" s="303"/>
      <c r="J12" s="303"/>
      <c r="K12" s="303"/>
      <c r="L12" s="148"/>
      <c r="M12" s="148"/>
      <c r="N12" s="148"/>
      <c r="O12" s="148"/>
      <c r="P12" s="148"/>
      <c r="Q12" s="148"/>
      <c r="R12" s="148"/>
      <c r="S12" s="134"/>
    </row>
    <row r="13" spans="1:19" ht="87" customHeight="1" x14ac:dyDescent="0.25">
      <c r="A13" s="148"/>
      <c r="B13" s="149" t="s">
        <v>107</v>
      </c>
      <c r="C13" s="148"/>
      <c r="D13" s="148"/>
      <c r="E13" s="151" t="s">
        <v>342</v>
      </c>
      <c r="F13" s="301" t="s">
        <v>870</v>
      </c>
      <c r="G13" s="301"/>
      <c r="H13" s="301"/>
      <c r="I13" s="301"/>
      <c r="J13" s="301"/>
      <c r="K13" s="301"/>
      <c r="L13" s="152">
        <v>0.65</v>
      </c>
      <c r="M13" s="152">
        <v>0.65</v>
      </c>
      <c r="N13" s="149"/>
      <c r="O13" s="230" t="s">
        <v>866</v>
      </c>
      <c r="P13" s="230" t="s">
        <v>871</v>
      </c>
      <c r="Q13" s="230" t="s">
        <v>901</v>
      </c>
      <c r="R13" s="230" t="s">
        <v>872</v>
      </c>
      <c r="S13" s="134"/>
    </row>
    <row r="14" spans="1:19" ht="66.75" customHeight="1" x14ac:dyDescent="0.25">
      <c r="A14" s="148"/>
      <c r="B14" s="149" t="s">
        <v>107</v>
      </c>
      <c r="C14" s="148"/>
      <c r="D14" s="148"/>
      <c r="E14" s="150" t="s">
        <v>343</v>
      </c>
      <c r="F14" s="301" t="s">
        <v>862</v>
      </c>
      <c r="G14" s="301"/>
      <c r="H14" s="301"/>
      <c r="I14" s="301"/>
      <c r="J14" s="301"/>
      <c r="K14" s="301"/>
      <c r="L14" s="152" t="s">
        <v>1093</v>
      </c>
      <c r="M14" s="152">
        <v>0.51</v>
      </c>
      <c r="N14" s="149"/>
      <c r="O14" s="149" t="s">
        <v>863</v>
      </c>
      <c r="P14" s="230" t="s">
        <v>927</v>
      </c>
      <c r="Q14" s="230" t="s">
        <v>864</v>
      </c>
      <c r="R14" s="149" t="s">
        <v>865</v>
      </c>
      <c r="S14" s="134"/>
    </row>
    <row r="15" spans="1:19" ht="75" customHeight="1" x14ac:dyDescent="0.25">
      <c r="A15" s="148"/>
      <c r="B15" s="149" t="s">
        <v>107</v>
      </c>
      <c r="C15" s="148"/>
      <c r="D15" s="148"/>
      <c r="E15" s="150" t="s">
        <v>926</v>
      </c>
      <c r="F15" s="301" t="s">
        <v>408</v>
      </c>
      <c r="G15" s="301" t="s">
        <v>408</v>
      </c>
      <c r="H15" s="301" t="s">
        <v>408</v>
      </c>
      <c r="I15" s="301" t="s">
        <v>408</v>
      </c>
      <c r="J15" s="301" t="s">
        <v>408</v>
      </c>
      <c r="K15" s="301" t="s">
        <v>408</v>
      </c>
      <c r="L15" s="140">
        <v>1169</v>
      </c>
      <c r="M15" s="140">
        <v>2000</v>
      </c>
      <c r="N15" s="136"/>
      <c r="O15" s="113" t="s">
        <v>344</v>
      </c>
      <c r="P15" s="230" t="s">
        <v>935</v>
      </c>
      <c r="Q15" s="230" t="s">
        <v>410</v>
      </c>
      <c r="R15" s="230" t="s">
        <v>411</v>
      </c>
      <c r="S15" s="134"/>
    </row>
    <row r="16" spans="1:19" x14ac:dyDescent="0.25">
      <c r="A16" s="148"/>
      <c r="B16" s="149" t="s">
        <v>3</v>
      </c>
      <c r="C16" s="148"/>
      <c r="D16" s="148">
        <v>1.2</v>
      </c>
      <c r="E16" s="150"/>
      <c r="F16" s="303" t="s">
        <v>815</v>
      </c>
      <c r="G16" s="303"/>
      <c r="H16" s="303"/>
      <c r="I16" s="303"/>
      <c r="J16" s="303"/>
      <c r="K16" s="303"/>
      <c r="L16" s="148"/>
      <c r="M16" s="148"/>
      <c r="N16" s="148"/>
      <c r="O16" s="148"/>
      <c r="P16" s="148"/>
      <c r="Q16" s="148"/>
      <c r="R16" s="148"/>
      <c r="S16" s="134"/>
    </row>
    <row r="17" spans="1:19" ht="75" x14ac:dyDescent="0.25">
      <c r="A17" s="148"/>
      <c r="B17" s="149" t="s">
        <v>107</v>
      </c>
      <c r="C17" s="148"/>
      <c r="D17" s="148"/>
      <c r="E17" s="150" t="s">
        <v>345</v>
      </c>
      <c r="F17" s="301" t="s">
        <v>937</v>
      </c>
      <c r="G17" s="301" t="s">
        <v>407</v>
      </c>
      <c r="H17" s="301" t="s">
        <v>407</v>
      </c>
      <c r="I17" s="301" t="s">
        <v>407</v>
      </c>
      <c r="J17" s="301" t="s">
        <v>407</v>
      </c>
      <c r="K17" s="301" t="s">
        <v>407</v>
      </c>
      <c r="L17" s="162">
        <v>0.54200000000000004</v>
      </c>
      <c r="M17" s="152">
        <v>0.6</v>
      </c>
      <c r="N17" s="149"/>
      <c r="O17" s="113" t="s">
        <v>344</v>
      </c>
      <c r="P17" s="230" t="s">
        <v>412</v>
      </c>
      <c r="Q17" s="230" t="s">
        <v>413</v>
      </c>
      <c r="R17" s="230" t="s">
        <v>414</v>
      </c>
      <c r="S17" s="134"/>
    </row>
    <row r="18" spans="1:19" ht="36.75" customHeight="1" x14ac:dyDescent="0.25">
      <c r="A18" s="148"/>
      <c r="B18" s="149" t="s">
        <v>107</v>
      </c>
      <c r="C18" s="148"/>
      <c r="D18" s="148"/>
      <c r="E18" s="150" t="s">
        <v>346</v>
      </c>
      <c r="F18" s="301" t="s">
        <v>939</v>
      </c>
      <c r="G18" s="301"/>
      <c r="H18" s="301"/>
      <c r="I18" s="301"/>
      <c r="J18" s="301"/>
      <c r="K18" s="301"/>
      <c r="L18" s="152">
        <v>0.67</v>
      </c>
      <c r="M18" s="152">
        <v>0.67</v>
      </c>
      <c r="N18" s="149"/>
      <c r="O18" s="230" t="s">
        <v>866</v>
      </c>
      <c r="P18" s="230" t="s">
        <v>867</v>
      </c>
      <c r="Q18" s="230" t="s">
        <v>868</v>
      </c>
      <c r="R18" s="230" t="s">
        <v>869</v>
      </c>
      <c r="S18" s="134"/>
    </row>
    <row r="19" spans="1:19" ht="90" customHeight="1" x14ac:dyDescent="0.25">
      <c r="A19" s="148"/>
      <c r="B19" s="149" t="s">
        <v>107</v>
      </c>
      <c r="C19" s="148"/>
      <c r="D19" s="148"/>
      <c r="E19" s="150" t="s">
        <v>347</v>
      </c>
      <c r="F19" s="301" t="s">
        <v>908</v>
      </c>
      <c r="G19" s="301"/>
      <c r="H19" s="301"/>
      <c r="I19" s="301"/>
      <c r="J19" s="301"/>
      <c r="K19" s="301"/>
      <c r="L19" s="230">
        <v>230</v>
      </c>
      <c r="M19" s="230">
        <v>333</v>
      </c>
      <c r="N19" s="230"/>
      <c r="O19" s="230" t="s">
        <v>863</v>
      </c>
      <c r="P19" s="230" t="s">
        <v>909</v>
      </c>
      <c r="Q19" s="230" t="s">
        <v>910</v>
      </c>
      <c r="R19" s="230" t="s">
        <v>911</v>
      </c>
    </row>
    <row r="20" spans="1:19" x14ac:dyDescent="0.25">
      <c r="A20" s="148"/>
      <c r="B20" s="149" t="s">
        <v>3</v>
      </c>
      <c r="C20" s="148"/>
      <c r="D20" s="148">
        <v>1.3</v>
      </c>
      <c r="E20" s="150"/>
      <c r="F20" s="303" t="s">
        <v>816</v>
      </c>
      <c r="G20" s="303"/>
      <c r="H20" s="303"/>
      <c r="I20" s="303"/>
      <c r="J20" s="303"/>
      <c r="K20" s="303"/>
      <c r="L20" s="148"/>
      <c r="M20" s="148"/>
      <c r="N20" s="148"/>
      <c r="O20" s="148"/>
      <c r="P20" s="148"/>
      <c r="Q20" s="148"/>
      <c r="R20" s="148"/>
    </row>
    <row r="21" spans="1:19" ht="66" customHeight="1" x14ac:dyDescent="0.25">
      <c r="A21" s="148"/>
      <c r="B21" s="149" t="s">
        <v>107</v>
      </c>
      <c r="C21" s="148"/>
      <c r="D21" s="148"/>
      <c r="E21" s="150" t="s">
        <v>348</v>
      </c>
      <c r="F21" s="301" t="s">
        <v>940</v>
      </c>
      <c r="G21" s="301"/>
      <c r="H21" s="301"/>
      <c r="I21" s="301"/>
      <c r="J21" s="301"/>
      <c r="K21" s="301"/>
      <c r="L21" s="149">
        <v>10</v>
      </c>
      <c r="M21" s="149">
        <v>11</v>
      </c>
      <c r="N21" s="149"/>
      <c r="O21" s="149" t="s">
        <v>344</v>
      </c>
      <c r="P21" s="230" t="s">
        <v>363</v>
      </c>
      <c r="Q21" s="230" t="s">
        <v>873</v>
      </c>
      <c r="R21" s="230" t="s">
        <v>874</v>
      </c>
    </row>
    <row r="22" spans="1:19" ht="66.75" customHeight="1" x14ac:dyDescent="0.25">
      <c r="A22" s="148"/>
      <c r="B22" s="149" t="s">
        <v>107</v>
      </c>
      <c r="C22" s="148"/>
      <c r="D22" s="148"/>
      <c r="E22" s="150" t="s">
        <v>349</v>
      </c>
      <c r="F22" s="301" t="s">
        <v>941</v>
      </c>
      <c r="G22" s="301"/>
      <c r="H22" s="301"/>
      <c r="I22" s="301"/>
      <c r="J22" s="301"/>
      <c r="K22" s="301"/>
      <c r="L22" s="230">
        <v>17</v>
      </c>
      <c r="M22" s="149">
        <v>4</v>
      </c>
      <c r="N22" s="149"/>
      <c r="O22" s="149" t="s">
        <v>344</v>
      </c>
      <c r="P22" s="230" t="s">
        <v>363</v>
      </c>
      <c r="Q22" s="230" t="s">
        <v>873</v>
      </c>
      <c r="R22" s="230" t="s">
        <v>874</v>
      </c>
    </row>
    <row r="23" spans="1:19" ht="45" customHeight="1" x14ac:dyDescent="0.25">
      <c r="A23" s="148"/>
      <c r="B23" s="149" t="s">
        <v>107</v>
      </c>
      <c r="C23" s="148"/>
      <c r="D23" s="148"/>
      <c r="E23" s="150" t="s">
        <v>350</v>
      </c>
      <c r="F23" s="301" t="s">
        <v>942</v>
      </c>
      <c r="G23" s="301"/>
      <c r="H23" s="301"/>
      <c r="I23" s="301"/>
      <c r="J23" s="301"/>
      <c r="K23" s="301"/>
      <c r="L23" s="149">
        <v>15</v>
      </c>
      <c r="M23" s="149">
        <v>10</v>
      </c>
      <c r="N23" s="149"/>
      <c r="O23" s="230" t="s">
        <v>866</v>
      </c>
      <c r="P23" s="149" t="s">
        <v>875</v>
      </c>
      <c r="Q23" s="230" t="s">
        <v>876</v>
      </c>
      <c r="R23" s="230" t="s">
        <v>874</v>
      </c>
      <c r="S23" s="132"/>
    </row>
    <row r="24" spans="1:19" ht="37.5" customHeight="1" x14ac:dyDescent="0.25">
      <c r="A24" s="148" t="s">
        <v>11</v>
      </c>
      <c r="B24" s="149" t="s">
        <v>2</v>
      </c>
      <c r="C24" s="148">
        <v>2</v>
      </c>
      <c r="D24" s="148"/>
      <c r="E24" s="150"/>
      <c r="F24" s="303" t="s">
        <v>817</v>
      </c>
      <c r="G24" s="303"/>
      <c r="H24" s="303"/>
      <c r="I24" s="303"/>
      <c r="J24" s="303"/>
      <c r="K24" s="303"/>
      <c r="L24" s="148"/>
      <c r="M24" s="148"/>
      <c r="N24" s="148"/>
      <c r="O24" s="148"/>
      <c r="P24" s="148"/>
      <c r="Q24" s="148"/>
      <c r="R24" s="148"/>
      <c r="S24" s="132"/>
    </row>
    <row r="25" spans="1:19" ht="29.25" customHeight="1" x14ac:dyDescent="0.25">
      <c r="A25" s="148"/>
      <c r="B25" s="149" t="s">
        <v>3</v>
      </c>
      <c r="C25" s="148"/>
      <c r="D25" s="148">
        <v>2.1</v>
      </c>
      <c r="E25" s="150"/>
      <c r="F25" s="303" t="s">
        <v>818</v>
      </c>
      <c r="G25" s="303"/>
      <c r="H25" s="303"/>
      <c r="I25" s="303"/>
      <c r="J25" s="303"/>
      <c r="K25" s="303"/>
      <c r="L25" s="148"/>
      <c r="M25" s="148"/>
      <c r="N25" s="148"/>
      <c r="O25" s="148"/>
      <c r="P25" s="148"/>
      <c r="Q25" s="148"/>
      <c r="R25" s="148"/>
      <c r="S25" s="132"/>
    </row>
    <row r="26" spans="1:19" ht="59.25" customHeight="1" x14ac:dyDescent="0.25">
      <c r="A26" s="148"/>
      <c r="B26" s="149" t="s">
        <v>107</v>
      </c>
      <c r="C26" s="148"/>
      <c r="D26" s="148"/>
      <c r="E26" s="150" t="s">
        <v>353</v>
      </c>
      <c r="F26" s="301" t="s">
        <v>364</v>
      </c>
      <c r="G26" s="301" t="s">
        <v>365</v>
      </c>
      <c r="H26" s="301" t="s">
        <v>365</v>
      </c>
      <c r="I26" s="301" t="s">
        <v>365</v>
      </c>
      <c r="J26" s="301" t="s">
        <v>365</v>
      </c>
      <c r="K26" s="301" t="s">
        <v>365</v>
      </c>
      <c r="L26" s="137" t="s">
        <v>1093</v>
      </c>
      <c r="M26" s="137">
        <v>0.87</v>
      </c>
      <c r="N26" s="137"/>
      <c r="O26" s="113" t="s">
        <v>344</v>
      </c>
      <c r="P26" s="230" t="s">
        <v>374</v>
      </c>
      <c r="Q26" s="230" t="s">
        <v>375</v>
      </c>
      <c r="R26" s="230" t="s">
        <v>376</v>
      </c>
      <c r="S26" s="132"/>
    </row>
    <row r="27" spans="1:19" ht="96" customHeight="1" x14ac:dyDescent="0.25">
      <c r="A27" s="148"/>
      <c r="B27" s="149" t="s">
        <v>107</v>
      </c>
      <c r="C27" s="148"/>
      <c r="D27" s="148"/>
      <c r="E27" s="150" t="s">
        <v>354</v>
      </c>
      <c r="F27" s="301" t="s">
        <v>1092</v>
      </c>
      <c r="G27" s="301"/>
      <c r="H27" s="301"/>
      <c r="I27" s="301"/>
      <c r="J27" s="301"/>
      <c r="K27" s="301"/>
      <c r="L27" s="234">
        <v>0.38</v>
      </c>
      <c r="M27" s="152">
        <v>0.45</v>
      </c>
      <c r="N27" s="149"/>
      <c r="O27" s="149" t="s">
        <v>344</v>
      </c>
      <c r="P27" s="230" t="s">
        <v>406</v>
      </c>
      <c r="Q27" s="230" t="s">
        <v>878</v>
      </c>
      <c r="R27" s="230" t="s">
        <v>879</v>
      </c>
      <c r="S27" s="132"/>
    </row>
    <row r="28" spans="1:19" ht="50.25" customHeight="1" x14ac:dyDescent="0.25">
      <c r="A28" s="148"/>
      <c r="B28" s="149" t="s">
        <v>107</v>
      </c>
      <c r="C28" s="148"/>
      <c r="D28" s="148"/>
      <c r="E28" s="150" t="s">
        <v>355</v>
      </c>
      <c r="F28" s="301" t="s">
        <v>905</v>
      </c>
      <c r="G28" s="301"/>
      <c r="H28" s="301"/>
      <c r="I28" s="301"/>
      <c r="J28" s="301"/>
      <c r="K28" s="301"/>
      <c r="L28" s="153" t="s">
        <v>1093</v>
      </c>
      <c r="M28" s="154">
        <v>0.69799999999999995</v>
      </c>
      <c r="N28" s="230"/>
      <c r="O28" s="149" t="s">
        <v>344</v>
      </c>
      <c r="P28" s="230" t="s">
        <v>957</v>
      </c>
      <c r="Q28" s="149" t="s">
        <v>958</v>
      </c>
      <c r="R28" s="230" t="s">
        <v>959</v>
      </c>
      <c r="S28" s="132"/>
    </row>
    <row r="29" spans="1:19" x14ac:dyDescent="0.25">
      <c r="A29" s="148"/>
      <c r="B29" s="149" t="s">
        <v>3</v>
      </c>
      <c r="C29" s="148"/>
      <c r="D29" s="148">
        <v>2.2000000000000002</v>
      </c>
      <c r="E29" s="150"/>
      <c r="F29" s="303" t="s">
        <v>819</v>
      </c>
      <c r="G29" s="303"/>
      <c r="H29" s="303"/>
      <c r="I29" s="303"/>
      <c r="J29" s="303"/>
      <c r="K29" s="303"/>
      <c r="L29" s="148"/>
      <c r="M29" s="148"/>
      <c r="N29" s="148"/>
      <c r="O29" s="148"/>
      <c r="P29" s="148"/>
      <c r="Q29" s="148"/>
      <c r="R29" s="148"/>
      <c r="S29" s="132"/>
    </row>
    <row r="30" spans="1:19" ht="31.5" customHeight="1" x14ac:dyDescent="0.25">
      <c r="A30" s="148"/>
      <c r="B30" s="149" t="s">
        <v>107</v>
      </c>
      <c r="C30" s="148"/>
      <c r="D30" s="148"/>
      <c r="E30" s="150" t="s">
        <v>356</v>
      </c>
      <c r="F30" s="301" t="s">
        <v>1101</v>
      </c>
      <c r="G30" s="301" t="s">
        <v>393</v>
      </c>
      <c r="H30" s="301" t="s">
        <v>393</v>
      </c>
      <c r="I30" s="301" t="s">
        <v>393</v>
      </c>
      <c r="J30" s="301" t="s">
        <v>393</v>
      </c>
      <c r="K30" s="301" t="s">
        <v>393</v>
      </c>
      <c r="L30" s="140">
        <v>11280</v>
      </c>
      <c r="M30" s="140">
        <v>11300</v>
      </c>
      <c r="N30" s="140"/>
      <c r="O30" s="138" t="s">
        <v>344</v>
      </c>
      <c r="P30" s="139" t="s">
        <v>396</v>
      </c>
      <c r="Q30" s="136" t="s">
        <v>397</v>
      </c>
      <c r="R30" s="139" t="s">
        <v>398</v>
      </c>
      <c r="S30" s="132"/>
    </row>
    <row r="31" spans="1:19" ht="67.5" customHeight="1" x14ac:dyDescent="0.25">
      <c r="A31" s="148"/>
      <c r="B31" s="149" t="s">
        <v>107</v>
      </c>
      <c r="C31" s="148"/>
      <c r="D31" s="148"/>
      <c r="E31" s="150" t="s">
        <v>357</v>
      </c>
      <c r="F31" s="301" t="s">
        <v>902</v>
      </c>
      <c r="G31" s="301"/>
      <c r="H31" s="301"/>
      <c r="I31" s="301"/>
      <c r="J31" s="301"/>
      <c r="K31" s="301"/>
      <c r="L31" s="230">
        <v>18</v>
      </c>
      <c r="M31" s="149">
        <v>20</v>
      </c>
      <c r="N31" s="149"/>
      <c r="O31" s="149" t="s">
        <v>377</v>
      </c>
      <c r="P31" s="230" t="s">
        <v>903</v>
      </c>
      <c r="Q31" s="230" t="s">
        <v>904</v>
      </c>
      <c r="R31" s="149" t="s">
        <v>1066</v>
      </c>
      <c r="S31" s="132"/>
    </row>
    <row r="32" spans="1:19" ht="60" customHeight="1" x14ac:dyDescent="0.25">
      <c r="A32" s="148"/>
      <c r="B32" s="149" t="s">
        <v>107</v>
      </c>
      <c r="C32" s="148"/>
      <c r="D32" s="148"/>
      <c r="E32" s="150" t="s">
        <v>358</v>
      </c>
      <c r="F32" s="301" t="s">
        <v>949</v>
      </c>
      <c r="G32" s="301" t="s">
        <v>390</v>
      </c>
      <c r="H32" s="301" t="s">
        <v>390</v>
      </c>
      <c r="I32" s="301" t="s">
        <v>390</v>
      </c>
      <c r="J32" s="301" t="s">
        <v>390</v>
      </c>
      <c r="K32" s="301" t="s">
        <v>390</v>
      </c>
      <c r="L32" s="144">
        <v>7.0000000000000007E-2</v>
      </c>
      <c r="M32" s="144">
        <v>0.08</v>
      </c>
      <c r="N32" s="144"/>
      <c r="O32" s="155" t="s">
        <v>377</v>
      </c>
      <c r="P32" s="230" t="s">
        <v>399</v>
      </c>
      <c r="Q32" s="230" t="s">
        <v>400</v>
      </c>
      <c r="R32" s="230" t="s">
        <v>373</v>
      </c>
      <c r="S32" s="132"/>
    </row>
    <row r="33" spans="1:19" x14ac:dyDescent="0.25">
      <c r="A33" s="148"/>
      <c r="B33" s="149" t="s">
        <v>3</v>
      </c>
      <c r="C33" s="148"/>
      <c r="D33" s="148">
        <v>2.2999999999999998</v>
      </c>
      <c r="E33" s="150"/>
      <c r="F33" s="305" t="s">
        <v>820</v>
      </c>
      <c r="G33" s="305"/>
      <c r="H33" s="305"/>
      <c r="I33" s="305"/>
      <c r="J33" s="305"/>
      <c r="K33" s="305"/>
      <c r="L33" s="148"/>
      <c r="M33" s="148"/>
      <c r="N33" s="148"/>
      <c r="O33" s="148"/>
      <c r="P33" s="148"/>
      <c r="Q33" s="148"/>
      <c r="R33" s="148"/>
      <c r="S33" s="132"/>
    </row>
    <row r="34" spans="1:19" ht="90" x14ac:dyDescent="0.25">
      <c r="A34" s="148"/>
      <c r="B34" s="149" t="s">
        <v>107</v>
      </c>
      <c r="C34" s="148"/>
      <c r="D34" s="156"/>
      <c r="E34" s="157" t="s">
        <v>359</v>
      </c>
      <c r="F34" s="304" t="s">
        <v>945</v>
      </c>
      <c r="G34" s="304"/>
      <c r="H34" s="304"/>
      <c r="I34" s="304"/>
      <c r="J34" s="304"/>
      <c r="K34" s="304"/>
      <c r="L34" s="230" t="s">
        <v>1093</v>
      </c>
      <c r="M34" s="233" t="s">
        <v>943</v>
      </c>
      <c r="N34" s="230"/>
      <c r="O34" s="230" t="s">
        <v>863</v>
      </c>
      <c r="P34" s="230" t="s">
        <v>1071</v>
      </c>
      <c r="Q34" s="230" t="s">
        <v>944</v>
      </c>
      <c r="R34" s="230" t="s">
        <v>1076</v>
      </c>
      <c r="S34" s="132"/>
    </row>
    <row r="35" spans="1:19" ht="90" x14ac:dyDescent="0.25">
      <c r="A35" s="148"/>
      <c r="B35" s="149" t="s">
        <v>107</v>
      </c>
      <c r="C35" s="148"/>
      <c r="D35" s="156"/>
      <c r="E35" s="157" t="s">
        <v>360</v>
      </c>
      <c r="F35" s="304" t="s">
        <v>946</v>
      </c>
      <c r="G35" s="304"/>
      <c r="H35" s="304"/>
      <c r="I35" s="304"/>
      <c r="J35" s="304"/>
      <c r="K35" s="304"/>
      <c r="L35" s="152">
        <v>0.95</v>
      </c>
      <c r="M35" s="152">
        <v>0.96</v>
      </c>
      <c r="N35" s="149"/>
      <c r="O35" s="149" t="s">
        <v>863</v>
      </c>
      <c r="P35" s="230" t="s">
        <v>1072</v>
      </c>
      <c r="Q35" s="230" t="s">
        <v>944</v>
      </c>
      <c r="R35" s="230" t="s">
        <v>1076</v>
      </c>
      <c r="S35" s="132"/>
    </row>
    <row r="36" spans="1:19" ht="34.5" customHeight="1" x14ac:dyDescent="0.25">
      <c r="A36" s="148" t="s">
        <v>11</v>
      </c>
      <c r="B36" s="149" t="s">
        <v>2</v>
      </c>
      <c r="C36" s="148">
        <v>3</v>
      </c>
      <c r="D36" s="148"/>
      <c r="E36" s="150"/>
      <c r="F36" s="303" t="s">
        <v>821</v>
      </c>
      <c r="G36" s="303"/>
      <c r="H36" s="303"/>
      <c r="I36" s="303"/>
      <c r="J36" s="303"/>
      <c r="K36" s="303"/>
      <c r="L36" s="148"/>
      <c r="M36" s="148"/>
      <c r="N36" s="148"/>
      <c r="O36" s="148"/>
      <c r="P36" s="148"/>
      <c r="Q36" s="148"/>
      <c r="R36" s="148"/>
      <c r="S36" s="132"/>
    </row>
    <row r="37" spans="1:19" x14ac:dyDescent="0.25">
      <c r="A37" s="148"/>
      <c r="B37" s="149" t="s">
        <v>3</v>
      </c>
      <c r="C37" s="148"/>
      <c r="D37" s="148">
        <v>3.1</v>
      </c>
      <c r="E37" s="150"/>
      <c r="F37" s="303" t="s">
        <v>822</v>
      </c>
      <c r="G37" s="303"/>
      <c r="H37" s="303"/>
      <c r="I37" s="303"/>
      <c r="J37" s="303"/>
      <c r="K37" s="303"/>
      <c r="L37" s="148"/>
      <c r="M37" s="148"/>
      <c r="N37" s="148"/>
      <c r="O37" s="148"/>
      <c r="P37" s="148"/>
      <c r="Q37" s="148"/>
      <c r="R37" s="148"/>
      <c r="S37" s="132"/>
    </row>
    <row r="38" spans="1:19" s="14" customFormat="1" ht="75" x14ac:dyDescent="0.25">
      <c r="A38" s="135"/>
      <c r="B38" s="230" t="s">
        <v>107</v>
      </c>
      <c r="C38" s="135"/>
      <c r="D38" s="158"/>
      <c r="E38" s="159" t="s">
        <v>366</v>
      </c>
      <c r="F38" s="304" t="s">
        <v>1105</v>
      </c>
      <c r="G38" s="304"/>
      <c r="H38" s="304"/>
      <c r="I38" s="304"/>
      <c r="J38" s="304"/>
      <c r="K38" s="304"/>
      <c r="L38" s="231">
        <v>34</v>
      </c>
      <c r="M38" s="231">
        <v>36</v>
      </c>
      <c r="N38" s="231"/>
      <c r="O38" s="231" t="s">
        <v>377</v>
      </c>
      <c r="P38" s="231" t="s">
        <v>1070</v>
      </c>
      <c r="Q38" s="231" t="s">
        <v>948</v>
      </c>
      <c r="R38" s="231" t="s">
        <v>1077</v>
      </c>
      <c r="S38" s="133"/>
    </row>
    <row r="39" spans="1:19" ht="66" customHeight="1" x14ac:dyDescent="0.25">
      <c r="A39" s="148"/>
      <c r="B39" s="149" t="s">
        <v>107</v>
      </c>
      <c r="C39" s="148"/>
      <c r="D39" s="156"/>
      <c r="E39" s="157" t="s">
        <v>367</v>
      </c>
      <c r="F39" s="304" t="s">
        <v>934</v>
      </c>
      <c r="G39" s="304"/>
      <c r="H39" s="304"/>
      <c r="I39" s="304"/>
      <c r="J39" s="304"/>
      <c r="K39" s="304"/>
      <c r="L39" s="160">
        <v>0.32500000000000001</v>
      </c>
      <c r="M39" s="161">
        <v>0.33</v>
      </c>
      <c r="N39" s="231"/>
      <c r="O39" s="231" t="s">
        <v>377</v>
      </c>
      <c r="P39" s="231" t="s">
        <v>936</v>
      </c>
      <c r="Q39" s="231" t="s">
        <v>933</v>
      </c>
      <c r="R39" s="231" t="s">
        <v>1075</v>
      </c>
      <c r="S39" s="132"/>
    </row>
    <row r="40" spans="1:19" ht="33" customHeight="1" x14ac:dyDescent="0.25">
      <c r="A40" s="148"/>
      <c r="B40" s="149" t="s">
        <v>3</v>
      </c>
      <c r="C40" s="148"/>
      <c r="D40" s="148">
        <v>3.2</v>
      </c>
      <c r="E40" s="150"/>
      <c r="F40" s="303" t="s">
        <v>823</v>
      </c>
      <c r="G40" s="303"/>
      <c r="H40" s="303"/>
      <c r="I40" s="303"/>
      <c r="J40" s="303"/>
      <c r="K40" s="303"/>
      <c r="L40" s="148"/>
      <c r="M40" s="148"/>
      <c r="N40" s="148"/>
      <c r="O40" s="148"/>
      <c r="P40" s="148"/>
      <c r="Q40" s="148"/>
      <c r="R40" s="148"/>
      <c r="S40" s="132"/>
    </row>
    <row r="41" spans="1:19" ht="42" customHeight="1" x14ac:dyDescent="0.25">
      <c r="A41" s="148"/>
      <c r="B41" s="149" t="s">
        <v>107</v>
      </c>
      <c r="C41" s="148"/>
      <c r="D41" s="148"/>
      <c r="E41" s="157" t="s">
        <v>368</v>
      </c>
      <c r="F41" s="304" t="s">
        <v>907</v>
      </c>
      <c r="G41" s="304"/>
      <c r="H41" s="304"/>
      <c r="I41" s="304"/>
      <c r="J41" s="304"/>
      <c r="K41" s="304"/>
      <c r="L41" s="152" t="s">
        <v>1093</v>
      </c>
      <c r="M41" s="152">
        <v>0.85</v>
      </c>
      <c r="N41" s="149"/>
      <c r="O41" s="155" t="s">
        <v>377</v>
      </c>
      <c r="P41" s="230" t="s">
        <v>947</v>
      </c>
      <c r="Q41" s="230" t="s">
        <v>1073</v>
      </c>
      <c r="R41" s="230" t="s">
        <v>1074</v>
      </c>
      <c r="S41" s="132"/>
    </row>
    <row r="42" spans="1:19" ht="51" customHeight="1" x14ac:dyDescent="0.25">
      <c r="A42" s="148"/>
      <c r="B42" s="149" t="s">
        <v>107</v>
      </c>
      <c r="C42" s="148"/>
      <c r="D42" s="148"/>
      <c r="E42" s="150" t="s">
        <v>369</v>
      </c>
      <c r="F42" s="301" t="s">
        <v>955</v>
      </c>
      <c r="G42" s="301"/>
      <c r="H42" s="301"/>
      <c r="I42" s="301"/>
      <c r="J42" s="301"/>
      <c r="K42" s="301"/>
      <c r="L42" s="149">
        <v>0</v>
      </c>
      <c r="M42" s="149">
        <v>6</v>
      </c>
      <c r="N42" s="149"/>
      <c r="O42" s="155" t="s">
        <v>377</v>
      </c>
      <c r="P42" s="230" t="s">
        <v>954</v>
      </c>
      <c r="Q42" s="230" t="s">
        <v>956</v>
      </c>
      <c r="R42" s="230" t="s">
        <v>1068</v>
      </c>
      <c r="S42" s="132"/>
    </row>
    <row r="43" spans="1:19" ht="56.25" customHeight="1" x14ac:dyDescent="0.25">
      <c r="A43" s="148"/>
      <c r="B43" s="149" t="s">
        <v>107</v>
      </c>
      <c r="C43" s="148"/>
      <c r="D43" s="148"/>
      <c r="E43" s="150" t="s">
        <v>370</v>
      </c>
      <c r="F43" s="301" t="s">
        <v>930</v>
      </c>
      <c r="G43" s="301"/>
      <c r="H43" s="301"/>
      <c r="I43" s="301"/>
      <c r="J43" s="301"/>
      <c r="K43" s="301"/>
      <c r="L43" s="149">
        <v>9</v>
      </c>
      <c r="M43" s="149">
        <v>9</v>
      </c>
      <c r="N43" s="149"/>
      <c r="O43" s="155" t="s">
        <v>377</v>
      </c>
      <c r="P43" s="230" t="s">
        <v>1069</v>
      </c>
      <c r="Q43" s="230" t="s">
        <v>931</v>
      </c>
      <c r="R43" s="230" t="s">
        <v>1067</v>
      </c>
      <c r="S43" s="132"/>
    </row>
    <row r="44" spans="1:19" x14ac:dyDescent="0.25">
      <c r="A44" s="148"/>
      <c r="B44" s="149" t="s">
        <v>3</v>
      </c>
      <c r="C44" s="148"/>
      <c r="D44" s="148">
        <v>3.3</v>
      </c>
      <c r="E44" s="150"/>
      <c r="F44" s="303" t="s">
        <v>824</v>
      </c>
      <c r="G44" s="303"/>
      <c r="H44" s="303"/>
      <c r="I44" s="303"/>
      <c r="J44" s="303"/>
      <c r="K44" s="303"/>
      <c r="L44" s="148"/>
      <c r="M44" s="148"/>
      <c r="N44" s="148"/>
      <c r="O44" s="148"/>
      <c r="P44" s="148"/>
      <c r="Q44" s="148"/>
      <c r="R44" s="148"/>
      <c r="S44" s="132"/>
    </row>
    <row r="45" spans="1:19" ht="63" customHeight="1" x14ac:dyDescent="0.25">
      <c r="A45" s="148"/>
      <c r="B45" s="149" t="s">
        <v>107</v>
      </c>
      <c r="C45" s="148"/>
      <c r="D45" s="148"/>
      <c r="E45" s="150" t="s">
        <v>371</v>
      </c>
      <c r="F45" s="301" t="s">
        <v>1078</v>
      </c>
      <c r="G45" s="301" t="s">
        <v>391</v>
      </c>
      <c r="H45" s="301" t="s">
        <v>391</v>
      </c>
      <c r="I45" s="301" t="s">
        <v>391</v>
      </c>
      <c r="J45" s="301" t="s">
        <v>391</v>
      </c>
      <c r="K45" s="301" t="s">
        <v>391</v>
      </c>
      <c r="L45" s="145">
        <v>0.62</v>
      </c>
      <c r="M45" s="145">
        <v>0.65</v>
      </c>
      <c r="N45" s="145"/>
      <c r="O45" s="155" t="s">
        <v>377</v>
      </c>
      <c r="P45" s="230" t="s">
        <v>401</v>
      </c>
      <c r="Q45" s="230" t="s">
        <v>402</v>
      </c>
      <c r="R45" s="230" t="s">
        <v>373</v>
      </c>
      <c r="S45" s="132"/>
    </row>
    <row r="46" spans="1:19" ht="39.75" customHeight="1" x14ac:dyDescent="0.25">
      <c r="A46" s="148"/>
      <c r="B46" s="149" t="s">
        <v>107</v>
      </c>
      <c r="C46" s="148"/>
      <c r="D46" s="148"/>
      <c r="E46" s="150" t="s">
        <v>372</v>
      </c>
      <c r="F46" s="301" t="s">
        <v>1104</v>
      </c>
      <c r="G46" s="301" t="s">
        <v>389</v>
      </c>
      <c r="H46" s="301" t="s">
        <v>389</v>
      </c>
      <c r="I46" s="301" t="s">
        <v>389</v>
      </c>
      <c r="J46" s="301" t="s">
        <v>389</v>
      </c>
      <c r="K46" s="301" t="s">
        <v>389</v>
      </c>
      <c r="L46" s="140">
        <v>118619</v>
      </c>
      <c r="M46" s="140">
        <v>120000</v>
      </c>
      <c r="N46" s="140"/>
      <c r="O46" s="113" t="s">
        <v>377</v>
      </c>
      <c r="P46" s="230" t="s">
        <v>404</v>
      </c>
      <c r="Q46" s="230" t="s">
        <v>405</v>
      </c>
      <c r="R46" s="230" t="s">
        <v>403</v>
      </c>
      <c r="S46" s="132"/>
    </row>
    <row r="47" spans="1:19" x14ac:dyDescent="0.25">
      <c r="A47" s="148" t="s">
        <v>11</v>
      </c>
      <c r="B47" s="149" t="s">
        <v>2</v>
      </c>
      <c r="C47" s="148">
        <v>4</v>
      </c>
      <c r="D47" s="148"/>
      <c r="E47" s="150"/>
      <c r="F47" s="303" t="s">
        <v>828</v>
      </c>
      <c r="G47" s="303"/>
      <c r="H47" s="303"/>
      <c r="I47" s="303"/>
      <c r="J47" s="303"/>
      <c r="K47" s="303"/>
      <c r="L47" s="148"/>
      <c r="M47" s="148"/>
      <c r="N47" s="148"/>
      <c r="O47" s="148"/>
      <c r="P47" s="148"/>
      <c r="Q47" s="148"/>
      <c r="R47" s="148"/>
      <c r="S47" s="132"/>
    </row>
    <row r="48" spans="1:19" ht="27.75" customHeight="1" x14ac:dyDescent="0.25">
      <c r="A48" s="148"/>
      <c r="B48" s="149" t="s">
        <v>3</v>
      </c>
      <c r="C48" s="148"/>
      <c r="D48" s="148">
        <v>4.0999999999999996</v>
      </c>
      <c r="E48" s="150"/>
      <c r="F48" s="303" t="s">
        <v>825</v>
      </c>
      <c r="G48" s="303"/>
      <c r="H48" s="303"/>
      <c r="I48" s="303"/>
      <c r="J48" s="303"/>
      <c r="K48" s="303"/>
      <c r="L48" s="148"/>
      <c r="M48" s="148"/>
      <c r="N48" s="148"/>
      <c r="O48" s="148"/>
      <c r="P48" s="148"/>
      <c r="Q48" s="148"/>
      <c r="R48" s="148"/>
      <c r="S48" s="132"/>
    </row>
    <row r="49" spans="1:19" ht="51" customHeight="1" x14ac:dyDescent="0.25">
      <c r="A49" s="148"/>
      <c r="B49" s="149" t="s">
        <v>107</v>
      </c>
      <c r="C49" s="148"/>
      <c r="D49" s="148"/>
      <c r="E49" s="150" t="s">
        <v>378</v>
      </c>
      <c r="F49" s="301" t="s">
        <v>880</v>
      </c>
      <c r="G49" s="301"/>
      <c r="H49" s="301"/>
      <c r="I49" s="301"/>
      <c r="J49" s="301"/>
      <c r="K49" s="301"/>
      <c r="L49" s="235">
        <v>1082</v>
      </c>
      <c r="M49" s="235">
        <v>1082</v>
      </c>
      <c r="N49" s="149"/>
      <c r="O49" s="149" t="s">
        <v>344</v>
      </c>
      <c r="P49" s="230" t="s">
        <v>881</v>
      </c>
      <c r="Q49" s="230" t="s">
        <v>882</v>
      </c>
      <c r="R49" s="230" t="s">
        <v>388</v>
      </c>
      <c r="S49" s="132"/>
    </row>
    <row r="50" spans="1:19" ht="90" customHeight="1" x14ac:dyDescent="0.25">
      <c r="A50" s="148"/>
      <c r="B50" s="149" t="s">
        <v>107</v>
      </c>
      <c r="C50" s="148"/>
      <c r="D50" s="148"/>
      <c r="E50" s="151" t="s">
        <v>379</v>
      </c>
      <c r="F50" s="301" t="s">
        <v>883</v>
      </c>
      <c r="G50" s="301"/>
      <c r="H50" s="301"/>
      <c r="I50" s="301"/>
      <c r="J50" s="301"/>
      <c r="K50" s="301"/>
      <c r="L50" s="149">
        <v>566</v>
      </c>
      <c r="M50" s="149">
        <v>566</v>
      </c>
      <c r="N50" s="149"/>
      <c r="O50" s="149" t="s">
        <v>344</v>
      </c>
      <c r="P50" s="149" t="s">
        <v>884</v>
      </c>
      <c r="Q50" s="230" t="s">
        <v>885</v>
      </c>
      <c r="R50" s="230" t="s">
        <v>388</v>
      </c>
      <c r="S50" s="132"/>
    </row>
    <row r="51" spans="1:19" ht="45" customHeight="1" x14ac:dyDescent="0.25">
      <c r="A51" s="148"/>
      <c r="B51" s="149" t="s">
        <v>107</v>
      </c>
      <c r="C51" s="148"/>
      <c r="D51" s="148"/>
      <c r="E51" s="150" t="s">
        <v>380</v>
      </c>
      <c r="F51" s="301" t="s">
        <v>886</v>
      </c>
      <c r="G51" s="301"/>
      <c r="H51" s="301"/>
      <c r="I51" s="301"/>
      <c r="J51" s="301"/>
      <c r="K51" s="301"/>
      <c r="L51" s="149" t="s">
        <v>1098</v>
      </c>
      <c r="M51" s="149" t="s">
        <v>1099</v>
      </c>
      <c r="N51" s="149"/>
      <c r="O51" s="149" t="s">
        <v>344</v>
      </c>
      <c r="P51" s="149" t="s">
        <v>884</v>
      </c>
      <c r="Q51" s="230" t="s">
        <v>887</v>
      </c>
      <c r="R51" s="230" t="s">
        <v>888</v>
      </c>
      <c r="S51" s="132"/>
    </row>
    <row r="52" spans="1:19" x14ac:dyDescent="0.25">
      <c r="A52" s="148"/>
      <c r="B52" s="149" t="s">
        <v>3</v>
      </c>
      <c r="C52" s="148"/>
      <c r="D52" s="148">
        <v>4.2</v>
      </c>
      <c r="E52" s="150"/>
      <c r="F52" s="303" t="s">
        <v>826</v>
      </c>
      <c r="G52" s="303"/>
      <c r="H52" s="303"/>
      <c r="I52" s="303"/>
      <c r="J52" s="303"/>
      <c r="K52" s="303"/>
      <c r="L52" s="148"/>
      <c r="M52" s="148"/>
      <c r="N52" s="148"/>
      <c r="O52" s="148"/>
      <c r="P52" s="148"/>
      <c r="Q52" s="148"/>
      <c r="R52" s="148"/>
      <c r="S52" s="132"/>
    </row>
    <row r="53" spans="1:19" ht="81.75" customHeight="1" x14ac:dyDescent="0.25">
      <c r="A53" s="148"/>
      <c r="B53" s="149" t="s">
        <v>107</v>
      </c>
      <c r="C53" s="148"/>
      <c r="D53" s="148"/>
      <c r="E53" s="150" t="s">
        <v>381</v>
      </c>
      <c r="F53" s="301" t="s">
        <v>1103</v>
      </c>
      <c r="G53" s="301"/>
      <c r="H53" s="301"/>
      <c r="I53" s="301"/>
      <c r="J53" s="301"/>
      <c r="K53" s="301"/>
      <c r="L53" s="234">
        <v>0.86</v>
      </c>
      <c r="M53" s="152">
        <v>0.75</v>
      </c>
      <c r="N53" s="149"/>
      <c r="O53" s="149" t="s">
        <v>344</v>
      </c>
      <c r="P53" s="231" t="s">
        <v>386</v>
      </c>
      <c r="Q53" s="230" t="s">
        <v>932</v>
      </c>
      <c r="R53" s="230" t="s">
        <v>953</v>
      </c>
      <c r="S53" s="132"/>
    </row>
    <row r="54" spans="1:19" ht="153" customHeight="1" x14ac:dyDescent="0.25">
      <c r="A54" s="148"/>
      <c r="B54" s="149" t="s">
        <v>107</v>
      </c>
      <c r="C54" s="148"/>
      <c r="D54" s="148"/>
      <c r="E54" s="150" t="s">
        <v>382</v>
      </c>
      <c r="F54" s="301" t="s">
        <v>889</v>
      </c>
      <c r="G54" s="301"/>
      <c r="H54" s="301"/>
      <c r="I54" s="301"/>
      <c r="J54" s="301"/>
      <c r="K54" s="301"/>
      <c r="L54" s="233" t="s">
        <v>1094</v>
      </c>
      <c r="M54" s="233" t="s">
        <v>1095</v>
      </c>
      <c r="N54" s="149"/>
      <c r="O54" s="230" t="s">
        <v>891</v>
      </c>
      <c r="P54" s="231" t="s">
        <v>386</v>
      </c>
      <c r="Q54" s="231" t="s">
        <v>892</v>
      </c>
      <c r="R54" s="231" t="s">
        <v>893</v>
      </c>
      <c r="S54" s="132"/>
    </row>
    <row r="55" spans="1:19" ht="134.25" customHeight="1" x14ac:dyDescent="0.25">
      <c r="A55" s="148"/>
      <c r="B55" s="149" t="s">
        <v>107</v>
      </c>
      <c r="C55" s="148"/>
      <c r="D55" s="148"/>
      <c r="E55" s="150" t="s">
        <v>383</v>
      </c>
      <c r="F55" s="301" t="s">
        <v>894</v>
      </c>
      <c r="G55" s="301"/>
      <c r="H55" s="301"/>
      <c r="I55" s="301"/>
      <c r="J55" s="301"/>
      <c r="K55" s="301"/>
      <c r="L55" s="233" t="s">
        <v>1096</v>
      </c>
      <c r="M55" s="233" t="s">
        <v>1097</v>
      </c>
      <c r="N55" s="149"/>
      <c r="O55" s="113" t="s">
        <v>344</v>
      </c>
      <c r="P55" s="231" t="s">
        <v>386</v>
      </c>
      <c r="Q55" s="231" t="s">
        <v>892</v>
      </c>
      <c r="R55" s="231" t="s">
        <v>387</v>
      </c>
      <c r="S55" s="132"/>
    </row>
    <row r="56" spans="1:19" ht="14.25" customHeight="1" x14ac:dyDescent="0.25">
      <c r="A56" s="148"/>
      <c r="B56" s="149" t="s">
        <v>3</v>
      </c>
      <c r="C56" s="148"/>
      <c r="D56" s="148">
        <v>4.3</v>
      </c>
      <c r="E56" s="150"/>
      <c r="F56" s="303" t="s">
        <v>1137</v>
      </c>
      <c r="G56" s="303"/>
      <c r="H56" s="303"/>
      <c r="I56" s="303"/>
      <c r="J56" s="303"/>
      <c r="K56" s="303"/>
      <c r="L56" s="148"/>
      <c r="M56" s="148"/>
      <c r="N56" s="148"/>
      <c r="O56" s="148"/>
      <c r="P56" s="148"/>
      <c r="Q56" s="148"/>
      <c r="R56" s="148"/>
      <c r="S56" s="132"/>
    </row>
    <row r="57" spans="1:19" ht="53.25" customHeight="1" x14ac:dyDescent="0.25">
      <c r="A57" s="148"/>
      <c r="B57" s="149" t="s">
        <v>107</v>
      </c>
      <c r="C57" s="148"/>
      <c r="D57" s="148"/>
      <c r="E57" s="150" t="s">
        <v>384</v>
      </c>
      <c r="F57" s="301" t="s">
        <v>1102</v>
      </c>
      <c r="G57" s="301"/>
      <c r="H57" s="301"/>
      <c r="I57" s="301"/>
      <c r="J57" s="301"/>
      <c r="K57" s="301"/>
      <c r="L57" s="152">
        <v>0.93</v>
      </c>
      <c r="M57" s="162">
        <v>0.93500000000000005</v>
      </c>
      <c r="N57" s="149"/>
      <c r="O57" s="149" t="s">
        <v>344</v>
      </c>
      <c r="P57" s="230" t="s">
        <v>952</v>
      </c>
      <c r="Q57" s="230" t="s">
        <v>394</v>
      </c>
      <c r="R57" s="230" t="s">
        <v>395</v>
      </c>
      <c r="S57" s="132"/>
    </row>
    <row r="58" spans="1:19" ht="33.75" customHeight="1" x14ac:dyDescent="0.25">
      <c r="A58" s="148"/>
      <c r="B58" s="149" t="s">
        <v>107</v>
      </c>
      <c r="C58" s="148"/>
      <c r="D58" s="148"/>
      <c r="E58" s="150" t="s">
        <v>385</v>
      </c>
      <c r="F58" s="301" t="s">
        <v>352</v>
      </c>
      <c r="G58" s="301"/>
      <c r="H58" s="301"/>
      <c r="I58" s="301"/>
      <c r="J58" s="301"/>
      <c r="K58" s="301"/>
      <c r="L58" s="136">
        <v>397</v>
      </c>
      <c r="M58" s="142">
        <v>425</v>
      </c>
      <c r="N58" s="136"/>
      <c r="O58" s="113" t="s">
        <v>344</v>
      </c>
      <c r="P58" s="110" t="s">
        <v>951</v>
      </c>
      <c r="Q58" s="141" t="s">
        <v>361</v>
      </c>
      <c r="R58" s="230" t="s">
        <v>362</v>
      </c>
      <c r="S58" s="132"/>
    </row>
    <row r="59" spans="1:19" ht="135" customHeight="1" x14ac:dyDescent="0.25">
      <c r="A59" s="148"/>
      <c r="B59" s="149" t="s">
        <v>107</v>
      </c>
      <c r="C59" s="148"/>
      <c r="D59" s="148"/>
      <c r="E59" s="150" t="s">
        <v>827</v>
      </c>
      <c r="F59" s="301" t="s">
        <v>895</v>
      </c>
      <c r="G59" s="301"/>
      <c r="H59" s="301"/>
      <c r="I59" s="301"/>
      <c r="J59" s="301"/>
      <c r="K59" s="301"/>
      <c r="L59" s="234">
        <v>0.56999999999999995</v>
      </c>
      <c r="M59" s="152">
        <v>0.75</v>
      </c>
      <c r="N59" s="149"/>
      <c r="O59" s="149" t="s">
        <v>344</v>
      </c>
      <c r="P59" s="231" t="s">
        <v>386</v>
      </c>
      <c r="Q59" s="230" t="s">
        <v>897</v>
      </c>
      <c r="R59" s="230" t="s">
        <v>898</v>
      </c>
      <c r="S59" s="132"/>
    </row>
    <row r="60" spans="1:19" x14ac:dyDescent="0.25">
      <c r="A60" s="59"/>
    </row>
    <row r="61" spans="1:19" x14ac:dyDescent="0.25">
      <c r="A61" s="59"/>
    </row>
    <row r="62" spans="1:19" x14ac:dyDescent="0.25">
      <c r="A62" s="59"/>
    </row>
    <row r="63" spans="1:19" x14ac:dyDescent="0.25">
      <c r="A63" s="59"/>
    </row>
    <row r="64" spans="1:19" x14ac:dyDescent="0.25">
      <c r="A64" s="59"/>
    </row>
    <row r="65" spans="1:1" x14ac:dyDescent="0.25">
      <c r="A65" s="59"/>
    </row>
    <row r="66" spans="1:1" x14ac:dyDescent="0.25">
      <c r="A66" s="59"/>
    </row>
    <row r="67" spans="1:1" x14ac:dyDescent="0.25">
      <c r="A67" s="59"/>
    </row>
    <row r="68" spans="1:1" x14ac:dyDescent="0.25">
      <c r="A68" s="59"/>
    </row>
    <row r="69" spans="1:1" x14ac:dyDescent="0.25">
      <c r="A69" s="59"/>
    </row>
    <row r="70" spans="1:1" x14ac:dyDescent="0.25">
      <c r="A70" s="59"/>
    </row>
    <row r="71" spans="1:1" x14ac:dyDescent="0.25">
      <c r="A71" s="59"/>
    </row>
    <row r="72" spans="1:1" x14ac:dyDescent="0.25">
      <c r="A72" s="59"/>
    </row>
    <row r="73" spans="1:1" x14ac:dyDescent="0.25">
      <c r="A73" s="59"/>
    </row>
    <row r="74" spans="1:1" x14ac:dyDescent="0.25">
      <c r="A74" s="59"/>
    </row>
    <row r="75" spans="1:1" x14ac:dyDescent="0.25">
      <c r="A75" s="59"/>
    </row>
    <row r="76" spans="1:1" x14ac:dyDescent="0.25">
      <c r="A76" s="59"/>
    </row>
    <row r="77" spans="1:1" x14ac:dyDescent="0.25">
      <c r="A77" s="59"/>
    </row>
    <row r="78" spans="1:1" x14ac:dyDescent="0.25">
      <c r="A78" s="59"/>
    </row>
    <row r="79" spans="1:1" x14ac:dyDescent="0.25">
      <c r="A79" s="59"/>
    </row>
    <row r="80" spans="1:1" x14ac:dyDescent="0.25">
      <c r="A80" s="59"/>
    </row>
    <row r="81" spans="1:1" x14ac:dyDescent="0.25">
      <c r="A81" s="59"/>
    </row>
    <row r="82" spans="1:1" x14ac:dyDescent="0.25">
      <c r="A82" s="59"/>
    </row>
    <row r="83" spans="1:1" x14ac:dyDescent="0.25">
      <c r="A83" s="59"/>
    </row>
    <row r="84" spans="1:1" x14ac:dyDescent="0.25">
      <c r="A84" s="59"/>
    </row>
    <row r="85" spans="1:1" x14ac:dyDescent="0.25">
      <c r="A85" s="59"/>
    </row>
    <row r="86" spans="1:1" x14ac:dyDescent="0.25">
      <c r="A86" s="59"/>
    </row>
    <row r="87" spans="1:1" x14ac:dyDescent="0.25">
      <c r="A87" s="59"/>
    </row>
    <row r="88" spans="1:1" x14ac:dyDescent="0.25">
      <c r="A88" s="59"/>
    </row>
    <row r="89" spans="1:1" x14ac:dyDescent="0.25">
      <c r="A89" s="59"/>
    </row>
    <row r="90" spans="1:1" x14ac:dyDescent="0.25">
      <c r="A90" s="59"/>
    </row>
    <row r="91" spans="1:1" x14ac:dyDescent="0.25">
      <c r="A91" s="59"/>
    </row>
    <row r="92" spans="1:1" x14ac:dyDescent="0.25">
      <c r="A92" s="59"/>
    </row>
    <row r="93" spans="1:1" x14ac:dyDescent="0.25">
      <c r="A93" s="59"/>
    </row>
    <row r="94" spans="1:1" x14ac:dyDescent="0.25">
      <c r="A94" s="59"/>
    </row>
    <row r="95" spans="1:1" x14ac:dyDescent="0.25">
      <c r="A95" s="59"/>
    </row>
    <row r="96" spans="1:1" x14ac:dyDescent="0.25">
      <c r="A96" s="59"/>
    </row>
    <row r="97" spans="1:1" x14ac:dyDescent="0.25">
      <c r="A97" s="59"/>
    </row>
    <row r="98" spans="1:1" x14ac:dyDescent="0.25">
      <c r="A98" s="59"/>
    </row>
    <row r="99" spans="1:1" x14ac:dyDescent="0.25">
      <c r="A99" s="59"/>
    </row>
    <row r="100" spans="1:1" x14ac:dyDescent="0.25">
      <c r="A100" s="59"/>
    </row>
    <row r="101" spans="1:1" x14ac:dyDescent="0.25">
      <c r="A101" s="59"/>
    </row>
    <row r="102" spans="1:1" x14ac:dyDescent="0.25">
      <c r="A102" s="59"/>
    </row>
    <row r="103" spans="1:1" x14ac:dyDescent="0.25">
      <c r="A103" s="59"/>
    </row>
    <row r="104" spans="1:1" x14ac:dyDescent="0.25">
      <c r="A104" s="59"/>
    </row>
    <row r="105" spans="1:1" x14ac:dyDescent="0.25">
      <c r="A105" s="59"/>
    </row>
    <row r="106" spans="1:1" x14ac:dyDescent="0.25">
      <c r="A106" s="59"/>
    </row>
    <row r="107" spans="1:1" x14ac:dyDescent="0.25">
      <c r="A107" s="59"/>
    </row>
    <row r="108" spans="1:1" x14ac:dyDescent="0.25">
      <c r="A108" s="59"/>
    </row>
    <row r="109" spans="1:1" x14ac:dyDescent="0.25">
      <c r="A109" s="59"/>
    </row>
    <row r="110" spans="1:1" x14ac:dyDescent="0.25">
      <c r="A110" s="59"/>
    </row>
    <row r="111" spans="1:1" x14ac:dyDescent="0.25">
      <c r="A111" s="59"/>
    </row>
    <row r="112" spans="1:1" x14ac:dyDescent="0.25">
      <c r="A112" s="59"/>
    </row>
    <row r="113" spans="1:1" x14ac:dyDescent="0.25">
      <c r="A113" s="59"/>
    </row>
    <row r="114" spans="1:1" x14ac:dyDescent="0.25">
      <c r="A114" s="59"/>
    </row>
    <row r="115" spans="1:1" x14ac:dyDescent="0.25">
      <c r="A115" s="59"/>
    </row>
    <row r="116" spans="1:1" x14ac:dyDescent="0.25">
      <c r="A116" s="59"/>
    </row>
    <row r="117" spans="1:1" x14ac:dyDescent="0.25">
      <c r="A117" s="59"/>
    </row>
    <row r="118" spans="1:1" x14ac:dyDescent="0.25">
      <c r="A118" s="59"/>
    </row>
    <row r="119" spans="1:1" x14ac:dyDescent="0.25">
      <c r="A119" s="59"/>
    </row>
    <row r="120" spans="1:1" x14ac:dyDescent="0.25">
      <c r="A120" s="59"/>
    </row>
    <row r="121" spans="1:1" x14ac:dyDescent="0.25">
      <c r="A121" s="59"/>
    </row>
    <row r="122" spans="1:1" x14ac:dyDescent="0.25">
      <c r="A122" s="59"/>
    </row>
    <row r="123" spans="1:1" x14ac:dyDescent="0.25">
      <c r="A123" s="59"/>
    </row>
    <row r="124" spans="1:1" x14ac:dyDescent="0.25">
      <c r="A124" s="59"/>
    </row>
    <row r="125" spans="1:1" x14ac:dyDescent="0.25">
      <c r="A125" s="59"/>
    </row>
    <row r="126" spans="1:1" x14ac:dyDescent="0.25">
      <c r="A126" s="59"/>
    </row>
    <row r="127" spans="1:1" x14ac:dyDescent="0.25">
      <c r="A127" s="59"/>
    </row>
    <row r="128" spans="1:1" x14ac:dyDescent="0.25">
      <c r="A128" s="59"/>
    </row>
    <row r="129" spans="1:1" x14ac:dyDescent="0.25">
      <c r="A129" s="59"/>
    </row>
    <row r="130" spans="1:1" x14ac:dyDescent="0.25">
      <c r="A130" s="59"/>
    </row>
    <row r="131" spans="1:1" x14ac:dyDescent="0.25">
      <c r="A131" s="59"/>
    </row>
    <row r="132" spans="1:1" x14ac:dyDescent="0.25">
      <c r="A132" s="59"/>
    </row>
    <row r="133" spans="1:1" x14ac:dyDescent="0.25">
      <c r="A133" s="59"/>
    </row>
    <row r="134" spans="1:1" x14ac:dyDescent="0.25">
      <c r="A134" s="59"/>
    </row>
    <row r="135" spans="1:1" x14ac:dyDescent="0.25">
      <c r="A135" s="59"/>
    </row>
    <row r="136" spans="1:1" x14ac:dyDescent="0.25">
      <c r="A136" s="59"/>
    </row>
    <row r="137" spans="1:1" x14ac:dyDescent="0.25">
      <c r="A137" s="59"/>
    </row>
    <row r="138" spans="1:1" x14ac:dyDescent="0.25">
      <c r="A138" s="59"/>
    </row>
    <row r="139" spans="1:1" x14ac:dyDescent="0.25">
      <c r="A139" s="59"/>
    </row>
    <row r="140" spans="1:1" x14ac:dyDescent="0.25">
      <c r="A140" s="59"/>
    </row>
    <row r="141" spans="1:1" x14ac:dyDescent="0.25">
      <c r="A141" s="59"/>
    </row>
    <row r="142" spans="1:1" x14ac:dyDescent="0.25">
      <c r="A142" s="59"/>
    </row>
    <row r="143" spans="1:1" x14ac:dyDescent="0.25">
      <c r="A143" s="59"/>
    </row>
    <row r="144" spans="1:1" x14ac:dyDescent="0.25">
      <c r="A144" s="59"/>
    </row>
    <row r="145" spans="1:1" x14ac:dyDescent="0.25">
      <c r="A145" s="59"/>
    </row>
    <row r="146" spans="1:1" x14ac:dyDescent="0.25">
      <c r="A146" s="59"/>
    </row>
    <row r="147" spans="1:1" x14ac:dyDescent="0.25">
      <c r="A147" s="59"/>
    </row>
    <row r="148" spans="1:1" x14ac:dyDescent="0.25">
      <c r="A148" s="59"/>
    </row>
    <row r="149" spans="1:1" x14ac:dyDescent="0.25">
      <c r="A149" s="59"/>
    </row>
    <row r="150" spans="1:1" x14ac:dyDescent="0.25">
      <c r="A150" s="59"/>
    </row>
    <row r="151" spans="1:1" x14ac:dyDescent="0.25">
      <c r="A151" s="59"/>
    </row>
    <row r="152" spans="1:1" x14ac:dyDescent="0.25">
      <c r="A152" s="59"/>
    </row>
    <row r="153" spans="1:1" x14ac:dyDescent="0.25">
      <c r="A153" s="59"/>
    </row>
    <row r="154" spans="1:1" x14ac:dyDescent="0.25">
      <c r="A154" s="59"/>
    </row>
    <row r="155" spans="1:1" x14ac:dyDescent="0.25">
      <c r="A155" s="59"/>
    </row>
    <row r="156" spans="1:1" x14ac:dyDescent="0.25">
      <c r="A156" s="59"/>
    </row>
    <row r="157" spans="1:1" x14ac:dyDescent="0.25">
      <c r="A157" s="59"/>
    </row>
    <row r="158" spans="1:1" x14ac:dyDescent="0.25">
      <c r="A158" s="59"/>
    </row>
    <row r="159" spans="1:1" x14ac:dyDescent="0.25">
      <c r="A159" s="59"/>
    </row>
    <row r="160" spans="1:1" x14ac:dyDescent="0.25">
      <c r="A160" s="59"/>
    </row>
    <row r="161" spans="1:1" x14ac:dyDescent="0.25">
      <c r="A161" s="59"/>
    </row>
    <row r="162" spans="1:1" x14ac:dyDescent="0.25">
      <c r="A162" s="59"/>
    </row>
    <row r="163" spans="1:1" x14ac:dyDescent="0.25">
      <c r="A163" s="59"/>
    </row>
    <row r="164" spans="1:1" x14ac:dyDescent="0.25">
      <c r="A164" s="59"/>
    </row>
    <row r="165" spans="1:1" x14ac:dyDescent="0.25">
      <c r="A165" s="59"/>
    </row>
    <row r="166" spans="1:1" x14ac:dyDescent="0.25">
      <c r="A166" s="59"/>
    </row>
    <row r="167" spans="1:1" x14ac:dyDescent="0.25">
      <c r="A167" s="59"/>
    </row>
    <row r="168" spans="1:1" x14ac:dyDescent="0.25">
      <c r="A168" s="59"/>
    </row>
    <row r="169" spans="1:1" x14ac:dyDescent="0.25">
      <c r="A169" s="59"/>
    </row>
    <row r="170" spans="1:1" x14ac:dyDescent="0.25">
      <c r="A170" s="59"/>
    </row>
    <row r="171" spans="1:1" x14ac:dyDescent="0.25">
      <c r="A171" s="59"/>
    </row>
    <row r="172" spans="1:1" x14ac:dyDescent="0.25">
      <c r="A172" s="59"/>
    </row>
    <row r="173" spans="1:1" x14ac:dyDescent="0.25">
      <c r="A173" s="59"/>
    </row>
    <row r="174" spans="1:1" x14ac:dyDescent="0.25">
      <c r="A174" s="59"/>
    </row>
    <row r="175" spans="1:1" x14ac:dyDescent="0.25">
      <c r="A175" s="59"/>
    </row>
    <row r="176" spans="1:1" x14ac:dyDescent="0.25">
      <c r="A176" s="59"/>
    </row>
    <row r="177" spans="1:1" x14ac:dyDescent="0.25">
      <c r="A177" s="59"/>
    </row>
    <row r="178" spans="1:1" x14ac:dyDescent="0.25">
      <c r="A178" s="59"/>
    </row>
    <row r="179" spans="1:1" x14ac:dyDescent="0.25">
      <c r="A179" s="59"/>
    </row>
    <row r="180" spans="1:1" x14ac:dyDescent="0.25">
      <c r="A180" s="59"/>
    </row>
    <row r="181" spans="1:1" x14ac:dyDescent="0.25">
      <c r="A181" s="59"/>
    </row>
    <row r="182" spans="1:1" x14ac:dyDescent="0.25">
      <c r="A182" s="59"/>
    </row>
    <row r="183" spans="1:1" x14ac:dyDescent="0.25">
      <c r="A183" s="59"/>
    </row>
    <row r="184" spans="1:1" x14ac:dyDescent="0.25">
      <c r="A184" s="59"/>
    </row>
    <row r="185" spans="1:1" x14ac:dyDescent="0.25">
      <c r="A185" s="59"/>
    </row>
    <row r="186" spans="1:1" x14ac:dyDescent="0.25">
      <c r="A186" s="59"/>
    </row>
    <row r="187" spans="1:1" x14ac:dyDescent="0.25">
      <c r="A187" s="59"/>
    </row>
  </sheetData>
  <mergeCells count="65">
    <mergeCell ref="F59:K59"/>
    <mergeCell ref="F53:K53"/>
    <mergeCell ref="F54:K54"/>
    <mergeCell ref="F55:K55"/>
    <mergeCell ref="F56:K56"/>
    <mergeCell ref="F57:K57"/>
    <mergeCell ref="F58:K58"/>
    <mergeCell ref="F52:K52"/>
    <mergeCell ref="F41:K41"/>
    <mergeCell ref="F42:K42"/>
    <mergeCell ref="F43:K43"/>
    <mergeCell ref="F44:K44"/>
    <mergeCell ref="F45:K45"/>
    <mergeCell ref="F46:K46"/>
    <mergeCell ref="F47:K47"/>
    <mergeCell ref="F48:K48"/>
    <mergeCell ref="F49:K49"/>
    <mergeCell ref="F50:K50"/>
    <mergeCell ref="F51:K51"/>
    <mergeCell ref="F40:K40"/>
    <mergeCell ref="F29:K29"/>
    <mergeCell ref="F30:K30"/>
    <mergeCell ref="F31:K31"/>
    <mergeCell ref="F32:K32"/>
    <mergeCell ref="F33:K33"/>
    <mergeCell ref="F34:K34"/>
    <mergeCell ref="F35:K35"/>
    <mergeCell ref="F36:K36"/>
    <mergeCell ref="F37:K37"/>
    <mergeCell ref="F38:K38"/>
    <mergeCell ref="F39:K39"/>
    <mergeCell ref="F28:K28"/>
    <mergeCell ref="F17:K17"/>
    <mergeCell ref="F18:K18"/>
    <mergeCell ref="F19:K19"/>
    <mergeCell ref="F20:K20"/>
    <mergeCell ref="F21:K21"/>
    <mergeCell ref="F22:K22"/>
    <mergeCell ref="F23:K23"/>
    <mergeCell ref="F24:K24"/>
    <mergeCell ref="F25:K25"/>
    <mergeCell ref="F26:K26"/>
    <mergeCell ref="F27:K27"/>
    <mergeCell ref="F16:K16"/>
    <mergeCell ref="H8:R8"/>
    <mergeCell ref="A9:A10"/>
    <mergeCell ref="B9:B10"/>
    <mergeCell ref="C9:E9"/>
    <mergeCell ref="F9:K10"/>
    <mergeCell ref="L9:N9"/>
    <mergeCell ref="O9:O10"/>
    <mergeCell ref="P9:P10"/>
    <mergeCell ref="Q9:Q10"/>
    <mergeCell ref="R9:R10"/>
    <mergeCell ref="F11:K11"/>
    <mergeCell ref="F12:K12"/>
    <mergeCell ref="F13:K13"/>
    <mergeCell ref="F14:K14"/>
    <mergeCell ref="F15:K15"/>
    <mergeCell ref="B1:G1"/>
    <mergeCell ref="H1:R1"/>
    <mergeCell ref="H6:R6"/>
    <mergeCell ref="B7:C7"/>
    <mergeCell ref="D7:F7"/>
    <mergeCell ref="H7:R7"/>
  </mergeCells>
  <conditionalFormatting sqref="B11:R12 B20:R20 L17:N17 B16:R16 B17:E19 B24:R25 B21:E23 B29:R29 B52:R52 B49:E51 B56:R56 B53:E54 B55:F55 B32:E32 B39:E39 F18:R18 B26:E27 B45:E46 B31:O31 Q31:R31 B13:E15 B28:K28 P28:R28 N55:R55 B44:R44 B43:F43 L43:N43 B38:N38 P38:R38 B41:N42 P41:R42 B40:R40 B47:R48 B30:E30 B33:R33 B35:R37 B34:L34 N34:R34">
    <cfRule type="expression" dxfId="346" priority="345">
      <formula>$B11="O"</formula>
    </cfRule>
    <cfRule type="expression" dxfId="345" priority="346">
      <formula>$B11="S"</formula>
    </cfRule>
    <cfRule type="expression" dxfId="344" priority="347">
      <formula>$B11="G"</formula>
    </cfRule>
  </conditionalFormatting>
  <conditionalFormatting sqref="F11:R12 F20:R20 L17:N17 F16:R16 F24:R25 F29:R29 F52:R52 F56:R56 F55 F18:R18 F31:O31 Q31:R31 F28:K28 P28:R28 N55:R55 F44:R44 F43 L43:N43 F38:N38 P38:R38 F41:N42 P41:R42 F40:R40 F47:R48 F33:R33 F35:R37 F34:L34 N34:R34">
    <cfRule type="expression" dxfId="343" priority="343" stopIfTrue="1">
      <formula>$B11="O"</formula>
    </cfRule>
    <cfRule type="expression" dxfId="342" priority="344" stopIfTrue="1">
      <formula>$B11="S"</formula>
    </cfRule>
  </conditionalFormatting>
  <conditionalFormatting sqref="A11:A56">
    <cfRule type="notContainsBlanks" dxfId="341" priority="342">
      <formula>LEN(TRIM(A11))&gt;0</formula>
    </cfRule>
  </conditionalFormatting>
  <conditionalFormatting sqref="F17:K17">
    <cfRule type="expression" dxfId="340" priority="339">
      <formula>$B17="O"</formula>
    </cfRule>
    <cfRule type="expression" dxfId="339" priority="340">
      <formula>$B17="S"</formula>
    </cfRule>
    <cfRule type="expression" dxfId="338" priority="341">
      <formula>$B17="G"</formula>
    </cfRule>
  </conditionalFormatting>
  <conditionalFormatting sqref="F17:K17">
    <cfRule type="expression" dxfId="337" priority="337" stopIfTrue="1">
      <formula>$B17="O"</formula>
    </cfRule>
    <cfRule type="expression" dxfId="336" priority="338" stopIfTrue="1">
      <formula>$B17="S"</formula>
    </cfRule>
  </conditionalFormatting>
  <conditionalFormatting sqref="O17:R17">
    <cfRule type="expression" dxfId="335" priority="334">
      <formula>$B17="O"</formula>
    </cfRule>
    <cfRule type="expression" dxfId="334" priority="335">
      <formula>$B17="S"</formula>
    </cfRule>
    <cfRule type="expression" dxfId="333" priority="336">
      <formula>$B17="G"</formula>
    </cfRule>
  </conditionalFormatting>
  <conditionalFormatting sqref="O17:R17">
    <cfRule type="expression" dxfId="332" priority="332" stopIfTrue="1">
      <formula>$B17="O"</formula>
    </cfRule>
    <cfRule type="expression" dxfId="331" priority="333" stopIfTrue="1">
      <formula>$B17="S"</formula>
    </cfRule>
  </conditionalFormatting>
  <conditionalFormatting sqref="B57:K57 B58:E59 N57:P57">
    <cfRule type="expression" dxfId="330" priority="329">
      <formula>$B57="O"</formula>
    </cfRule>
    <cfRule type="expression" dxfId="329" priority="330">
      <formula>$B57="S"</formula>
    </cfRule>
    <cfRule type="expression" dxfId="328" priority="331">
      <formula>$B57="G"</formula>
    </cfRule>
  </conditionalFormatting>
  <conditionalFormatting sqref="F57:K57 N57:P57">
    <cfRule type="expression" dxfId="327" priority="327" stopIfTrue="1">
      <formula>$B57="O"</formula>
    </cfRule>
    <cfRule type="expression" dxfId="326" priority="328" stopIfTrue="1">
      <formula>$B57="S"</formula>
    </cfRule>
  </conditionalFormatting>
  <conditionalFormatting sqref="A57:A59">
    <cfRule type="notContainsBlanks" dxfId="325" priority="326">
      <formula>LEN(TRIM(A57))&gt;0</formula>
    </cfRule>
  </conditionalFormatting>
  <conditionalFormatting sqref="F14:R14">
    <cfRule type="expression" dxfId="324" priority="323">
      <formula>$B14="O"</formula>
    </cfRule>
    <cfRule type="expression" dxfId="323" priority="324">
      <formula>$B14="S"</formula>
    </cfRule>
    <cfRule type="expression" dxfId="322" priority="325">
      <formula>$B14="G"</formula>
    </cfRule>
  </conditionalFormatting>
  <conditionalFormatting sqref="F14:R14">
    <cfRule type="expression" dxfId="321" priority="321" stopIfTrue="1">
      <formula>$B14="O"</formula>
    </cfRule>
    <cfRule type="expression" dxfId="320" priority="322" stopIfTrue="1">
      <formula>$B14="S"</formula>
    </cfRule>
  </conditionalFormatting>
  <conditionalFormatting sqref="M32:R32">
    <cfRule type="expression" dxfId="319" priority="181" stopIfTrue="1">
      <formula>$B32="O"</formula>
    </cfRule>
    <cfRule type="expression" dxfId="318" priority="182" stopIfTrue="1">
      <formula>$B32="S"</formula>
    </cfRule>
  </conditionalFormatting>
  <conditionalFormatting sqref="F21:R21 F22:K22 F23:R23">
    <cfRule type="expression" dxfId="317" priority="313">
      <formula>$B21="O"</formula>
    </cfRule>
    <cfRule type="expression" dxfId="316" priority="314">
      <formula>$B21="S"</formula>
    </cfRule>
    <cfRule type="expression" dxfId="315" priority="315">
      <formula>$B21="G"</formula>
    </cfRule>
  </conditionalFormatting>
  <conditionalFormatting sqref="F21:R21 F22:K22 F23:R23">
    <cfRule type="expression" dxfId="314" priority="311" stopIfTrue="1">
      <formula>$B21="O"</formula>
    </cfRule>
    <cfRule type="expression" dxfId="313" priority="312" stopIfTrue="1">
      <formula>$B21="S"</formula>
    </cfRule>
  </conditionalFormatting>
  <conditionalFormatting sqref="L22:R22">
    <cfRule type="expression" dxfId="312" priority="316">
      <formula>$B35="O"</formula>
    </cfRule>
    <cfRule type="expression" dxfId="311" priority="317">
      <formula>$B35="S"</formula>
    </cfRule>
    <cfRule type="expression" dxfId="310" priority="318">
      <formula>$B35="G"</formula>
    </cfRule>
  </conditionalFormatting>
  <conditionalFormatting sqref="L22:R22">
    <cfRule type="expression" dxfId="309" priority="319" stopIfTrue="1">
      <formula>$B35="O"</formula>
    </cfRule>
    <cfRule type="expression" dxfId="308" priority="320" stopIfTrue="1">
      <formula>$B35="S"</formula>
    </cfRule>
  </conditionalFormatting>
  <conditionalFormatting sqref="L27:R27 N28:O28">
    <cfRule type="expression" dxfId="307" priority="308">
      <formula>$B27="O"</formula>
    </cfRule>
    <cfRule type="expression" dxfId="306" priority="309">
      <formula>$B27="S"</formula>
    </cfRule>
    <cfRule type="expression" dxfId="305" priority="310">
      <formula>$B27="G"</formula>
    </cfRule>
  </conditionalFormatting>
  <conditionalFormatting sqref="L27:R27 N28:O28">
    <cfRule type="expression" dxfId="304" priority="306" stopIfTrue="1">
      <formula>$B27="O"</formula>
    </cfRule>
    <cfRule type="expression" dxfId="303" priority="307" stopIfTrue="1">
      <formula>$B27="S"</formula>
    </cfRule>
  </conditionalFormatting>
  <conditionalFormatting sqref="F49:K51 N49:Q51">
    <cfRule type="expression" dxfId="302" priority="303">
      <formula>$B49="O"</formula>
    </cfRule>
    <cfRule type="expression" dxfId="301" priority="304">
      <formula>$B49="S"</formula>
    </cfRule>
    <cfRule type="expression" dxfId="300" priority="305">
      <formula>$B49="G"</formula>
    </cfRule>
  </conditionalFormatting>
  <conditionalFormatting sqref="F49:K51 N49:Q51">
    <cfRule type="expression" dxfId="299" priority="301" stopIfTrue="1">
      <formula>$B49="O"</formula>
    </cfRule>
    <cfRule type="expression" dxfId="298" priority="302" stopIfTrue="1">
      <formula>$B49="S"</formula>
    </cfRule>
  </conditionalFormatting>
  <conditionalFormatting sqref="R49">
    <cfRule type="expression" dxfId="297" priority="298">
      <formula>$B49="O"</formula>
    </cfRule>
    <cfRule type="expression" dxfId="296" priority="299">
      <formula>$B49="S"</formula>
    </cfRule>
    <cfRule type="expression" dxfId="295" priority="300">
      <formula>$B49="G"</formula>
    </cfRule>
  </conditionalFormatting>
  <conditionalFormatting sqref="R49">
    <cfRule type="expression" dxfId="294" priority="296" stopIfTrue="1">
      <formula>$B49="O"</formula>
    </cfRule>
    <cfRule type="expression" dxfId="293" priority="297" stopIfTrue="1">
      <formula>$B49="S"</formula>
    </cfRule>
  </conditionalFormatting>
  <conditionalFormatting sqref="R50">
    <cfRule type="expression" dxfId="292" priority="293">
      <formula>$B50="O"</formula>
    </cfRule>
    <cfRule type="expression" dxfId="291" priority="294">
      <formula>$B50="S"</formula>
    </cfRule>
    <cfRule type="expression" dxfId="290" priority="295">
      <formula>$B50="G"</formula>
    </cfRule>
  </conditionalFormatting>
  <conditionalFormatting sqref="R50">
    <cfRule type="expression" dxfId="289" priority="291" stopIfTrue="1">
      <formula>$B50="O"</formula>
    </cfRule>
    <cfRule type="expression" dxfId="288" priority="292" stopIfTrue="1">
      <formula>$B50="S"</formula>
    </cfRule>
  </conditionalFormatting>
  <conditionalFormatting sqref="R51">
    <cfRule type="expression" dxfId="287" priority="288">
      <formula>$B51="O"</formula>
    </cfRule>
    <cfRule type="expression" dxfId="286" priority="289">
      <formula>$B51="S"</formula>
    </cfRule>
    <cfRule type="expression" dxfId="285" priority="290">
      <formula>$B51="G"</formula>
    </cfRule>
  </conditionalFormatting>
  <conditionalFormatting sqref="R51">
    <cfRule type="expression" dxfId="284" priority="286" stopIfTrue="1">
      <formula>$B51="O"</formula>
    </cfRule>
    <cfRule type="expression" dxfId="283" priority="287" stopIfTrue="1">
      <formula>$B51="S"</formula>
    </cfRule>
  </conditionalFormatting>
  <conditionalFormatting sqref="F55 F54:K54 N55 N54:O54">
    <cfRule type="expression" dxfId="282" priority="283">
      <formula>$B54="O"</formula>
    </cfRule>
    <cfRule type="expression" dxfId="281" priority="284">
      <formula>$B54="S"</formula>
    </cfRule>
    <cfRule type="expression" dxfId="280" priority="285">
      <formula>$B54="G"</formula>
    </cfRule>
  </conditionalFormatting>
  <conditionalFormatting sqref="F55 F54:K54 N55 N54:O54">
    <cfRule type="expression" dxfId="279" priority="281" stopIfTrue="1">
      <formula>$B54="O"</formula>
    </cfRule>
    <cfRule type="expression" dxfId="278" priority="282" stopIfTrue="1">
      <formula>$B54="S"</formula>
    </cfRule>
  </conditionalFormatting>
  <conditionalFormatting sqref="O54">
    <cfRule type="expression" dxfId="277" priority="278">
      <formula>$B54="O"</formula>
    </cfRule>
    <cfRule type="expression" dxfId="276" priority="279">
      <formula>$B54="S"</formula>
    </cfRule>
    <cfRule type="expression" dxfId="275" priority="280">
      <formula>$B54="G"</formula>
    </cfRule>
  </conditionalFormatting>
  <conditionalFormatting sqref="O54">
    <cfRule type="expression" dxfId="274" priority="276" stopIfTrue="1">
      <formula>$B54="O"</formula>
    </cfRule>
    <cfRule type="expression" dxfId="273" priority="277" stopIfTrue="1">
      <formula>$B54="S"</formula>
    </cfRule>
  </conditionalFormatting>
  <conditionalFormatting sqref="F59:O59 Q59:R59">
    <cfRule type="expression" dxfId="272" priority="253">
      <formula>$B59="O"</formula>
    </cfRule>
    <cfRule type="expression" dxfId="271" priority="254">
      <formula>$B59="S"</formula>
    </cfRule>
    <cfRule type="expression" dxfId="270" priority="255">
      <formula>$B59="G"</formula>
    </cfRule>
  </conditionalFormatting>
  <conditionalFormatting sqref="F59:O59 Q59:R59">
    <cfRule type="expression" dxfId="269" priority="251" stopIfTrue="1">
      <formula>$B59="O"</formula>
    </cfRule>
    <cfRule type="expression" dxfId="268" priority="252" stopIfTrue="1">
      <formula>$B59="S"</formula>
    </cfRule>
  </conditionalFormatting>
  <conditionalFormatting sqref="P54">
    <cfRule type="expression" dxfId="267" priority="273">
      <formula>$B54="O"</formula>
    </cfRule>
    <cfRule type="expression" dxfId="266" priority="274">
      <formula>$B54="S"</formula>
    </cfRule>
    <cfRule type="expression" dxfId="265" priority="275">
      <formula>$B54="G"</formula>
    </cfRule>
  </conditionalFormatting>
  <conditionalFormatting sqref="P54">
    <cfRule type="expression" dxfId="264" priority="271" stopIfTrue="1">
      <formula>$B54="O"</formula>
    </cfRule>
    <cfRule type="expression" dxfId="263" priority="272" stopIfTrue="1">
      <formula>$B54="S"</formula>
    </cfRule>
  </conditionalFormatting>
  <conditionalFormatting sqref="Q54">
    <cfRule type="expression" dxfId="262" priority="268">
      <formula>$B54="O"</formula>
    </cfRule>
    <cfRule type="expression" dxfId="261" priority="269">
      <formula>$B54="S"</formula>
    </cfRule>
    <cfRule type="expression" dxfId="260" priority="270">
      <formula>$B54="G"</formula>
    </cfRule>
  </conditionalFormatting>
  <conditionalFormatting sqref="Q54">
    <cfRule type="expression" dxfId="259" priority="266" stopIfTrue="1">
      <formula>$B54="O"</formula>
    </cfRule>
    <cfRule type="expression" dxfId="258" priority="267" stopIfTrue="1">
      <formula>$B54="S"</formula>
    </cfRule>
  </conditionalFormatting>
  <conditionalFormatting sqref="R54">
    <cfRule type="expression" dxfId="257" priority="263">
      <formula>$B54="O"</formula>
    </cfRule>
    <cfRule type="expression" dxfId="256" priority="264">
      <formula>$B54="S"</formula>
    </cfRule>
    <cfRule type="expression" dxfId="255" priority="265">
      <formula>$B54="G"</formula>
    </cfRule>
  </conditionalFormatting>
  <conditionalFormatting sqref="R54">
    <cfRule type="expression" dxfId="254" priority="261" stopIfTrue="1">
      <formula>$B54="O"</formula>
    </cfRule>
    <cfRule type="expression" dxfId="253" priority="262" stopIfTrue="1">
      <formula>$B54="S"</formula>
    </cfRule>
  </conditionalFormatting>
  <conditionalFormatting sqref="P55">
    <cfRule type="expression" dxfId="252" priority="233">
      <formula>$B55="O"</formula>
    </cfRule>
    <cfRule type="expression" dxfId="251" priority="234">
      <formula>$B55="S"</formula>
    </cfRule>
    <cfRule type="expression" dxfId="250" priority="235">
      <formula>$B55="G"</formula>
    </cfRule>
  </conditionalFormatting>
  <conditionalFormatting sqref="P55">
    <cfRule type="expression" dxfId="249" priority="231" stopIfTrue="1">
      <formula>$B55="O"</formula>
    </cfRule>
    <cfRule type="expression" dxfId="248" priority="232" stopIfTrue="1">
      <formula>$B55="S"</formula>
    </cfRule>
  </conditionalFormatting>
  <conditionalFormatting sqref="Q55">
    <cfRule type="expression" dxfId="247" priority="228">
      <formula>$B55="O"</formula>
    </cfRule>
    <cfRule type="expression" dxfId="246" priority="229">
      <formula>$B55="S"</formula>
    </cfRule>
    <cfRule type="expression" dxfId="245" priority="230">
      <formula>$B55="G"</formula>
    </cfRule>
  </conditionalFormatting>
  <conditionalFormatting sqref="Q55">
    <cfRule type="expression" dxfId="244" priority="226" stopIfTrue="1">
      <formula>$B55="O"</formula>
    </cfRule>
    <cfRule type="expression" dxfId="243" priority="227" stopIfTrue="1">
      <formula>$B55="S"</formula>
    </cfRule>
  </conditionalFormatting>
  <conditionalFormatting sqref="P59">
    <cfRule type="expression" dxfId="242" priority="248">
      <formula>$B59="O"</formula>
    </cfRule>
    <cfRule type="expression" dxfId="241" priority="249">
      <formula>$B59="S"</formula>
    </cfRule>
    <cfRule type="expression" dxfId="240" priority="250">
      <formula>$B59="G"</formula>
    </cfRule>
  </conditionalFormatting>
  <conditionalFormatting sqref="P59">
    <cfRule type="expression" dxfId="239" priority="246" stopIfTrue="1">
      <formula>$B59="O"</formula>
    </cfRule>
    <cfRule type="expression" dxfId="238" priority="247" stopIfTrue="1">
      <formula>$B59="S"</formula>
    </cfRule>
  </conditionalFormatting>
  <conditionalFormatting sqref="O55">
    <cfRule type="expression" dxfId="237" priority="243">
      <formula>$B55="O"</formula>
    </cfRule>
    <cfRule type="expression" dxfId="236" priority="244">
      <formula>$B55="S"</formula>
    </cfRule>
    <cfRule type="expression" dxfId="235" priority="245">
      <formula>$B55="G"</formula>
    </cfRule>
  </conditionalFormatting>
  <conditionalFormatting sqref="O55">
    <cfRule type="expression" dxfId="234" priority="241" stopIfTrue="1">
      <formula>$B55="O"</formula>
    </cfRule>
    <cfRule type="expression" dxfId="233" priority="242" stopIfTrue="1">
      <formula>$B55="S"</formula>
    </cfRule>
  </conditionalFormatting>
  <conditionalFormatting sqref="P54">
    <cfRule type="expression" dxfId="232" priority="238">
      <formula>$B54="O"</formula>
    </cfRule>
    <cfRule type="expression" dxfId="231" priority="239">
      <formula>$B54="S"</formula>
    </cfRule>
    <cfRule type="expression" dxfId="230" priority="240">
      <formula>$B54="G"</formula>
    </cfRule>
  </conditionalFormatting>
  <conditionalFormatting sqref="P54">
    <cfRule type="expression" dxfId="229" priority="236" stopIfTrue="1">
      <formula>$B54="O"</formula>
    </cfRule>
    <cfRule type="expression" dxfId="228" priority="237" stopIfTrue="1">
      <formula>$B54="S"</formula>
    </cfRule>
  </conditionalFormatting>
  <conditionalFormatting sqref="R55">
    <cfRule type="expression" dxfId="227" priority="223">
      <formula>$B55="O"</formula>
    </cfRule>
    <cfRule type="expression" dxfId="226" priority="224">
      <formula>$B55="S"</formula>
    </cfRule>
    <cfRule type="expression" dxfId="225" priority="225">
      <formula>$B55="G"</formula>
    </cfRule>
  </conditionalFormatting>
  <conditionalFormatting sqref="R55">
    <cfRule type="expression" dxfId="224" priority="221" stopIfTrue="1">
      <formula>$B55="O"</formula>
    </cfRule>
    <cfRule type="expression" dxfId="223" priority="222" stopIfTrue="1">
      <formula>$B55="S"</formula>
    </cfRule>
  </conditionalFormatting>
  <conditionalFormatting sqref="R54">
    <cfRule type="expression" dxfId="222" priority="218">
      <formula>$B54="O"</formula>
    </cfRule>
    <cfRule type="expression" dxfId="221" priority="219">
      <formula>$B54="S"</formula>
    </cfRule>
    <cfRule type="expression" dxfId="220" priority="220">
      <formula>$B54="G"</formula>
    </cfRule>
  </conditionalFormatting>
  <conditionalFormatting sqref="R54">
    <cfRule type="expression" dxfId="219" priority="216" stopIfTrue="1">
      <formula>$B54="O"</formula>
    </cfRule>
    <cfRule type="expression" dxfId="218" priority="217" stopIfTrue="1">
      <formula>$B54="S"</formula>
    </cfRule>
  </conditionalFormatting>
  <conditionalFormatting sqref="Q54">
    <cfRule type="expression" dxfId="217" priority="213">
      <formula>$B54="O"</formula>
    </cfRule>
    <cfRule type="expression" dxfId="216" priority="214">
      <formula>$B54="S"</formula>
    </cfRule>
    <cfRule type="expression" dxfId="215" priority="215">
      <formula>$B54="G"</formula>
    </cfRule>
  </conditionalFormatting>
  <conditionalFormatting sqref="Q54">
    <cfRule type="expression" dxfId="214" priority="211" stopIfTrue="1">
      <formula>$B54="O"</formula>
    </cfRule>
    <cfRule type="expression" dxfId="213" priority="212" stopIfTrue="1">
      <formula>$B54="S"</formula>
    </cfRule>
  </conditionalFormatting>
  <conditionalFormatting sqref="L53:O53 Q53:R53">
    <cfRule type="expression" dxfId="212" priority="208">
      <formula>$B53="O"</formula>
    </cfRule>
    <cfRule type="expression" dxfId="211" priority="209">
      <formula>$B53="S"</formula>
    </cfRule>
    <cfRule type="expression" dxfId="210" priority="210">
      <formula>$B53="G"</formula>
    </cfRule>
  </conditionalFormatting>
  <conditionalFormatting sqref="L53:O53 Q53:R53">
    <cfRule type="expression" dxfId="209" priority="206" stopIfTrue="1">
      <formula>$B53="O"</formula>
    </cfRule>
    <cfRule type="expression" dxfId="208" priority="207" stopIfTrue="1">
      <formula>$B53="S"</formula>
    </cfRule>
  </conditionalFormatting>
  <conditionalFormatting sqref="P53">
    <cfRule type="expression" dxfId="207" priority="203">
      <formula>$B53="O"</formula>
    </cfRule>
    <cfRule type="expression" dxfId="206" priority="204">
      <formula>$B53="S"</formula>
    </cfRule>
    <cfRule type="expression" dxfId="205" priority="205">
      <formula>$B53="G"</formula>
    </cfRule>
  </conditionalFormatting>
  <conditionalFormatting sqref="P53">
    <cfRule type="expression" dxfId="204" priority="201" stopIfTrue="1">
      <formula>$B53="O"</formula>
    </cfRule>
    <cfRule type="expression" dxfId="203" priority="202" stopIfTrue="1">
      <formula>$B53="S"</formula>
    </cfRule>
  </conditionalFormatting>
  <conditionalFormatting sqref="F45:K45">
    <cfRule type="expression" dxfId="202" priority="198">
      <formula>$B45="O"</formula>
    </cfRule>
    <cfRule type="expression" dxfId="201" priority="199">
      <formula>$B45="S"</formula>
    </cfRule>
    <cfRule type="expression" dxfId="200" priority="200">
      <formula>$B45="G"</formula>
    </cfRule>
  </conditionalFormatting>
  <conditionalFormatting sqref="F45:K45">
    <cfRule type="expression" dxfId="199" priority="196" stopIfTrue="1">
      <formula>$B45="O"</formula>
    </cfRule>
    <cfRule type="expression" dxfId="198" priority="197" stopIfTrue="1">
      <formula>$B45="S"</formula>
    </cfRule>
  </conditionalFormatting>
  <conditionalFormatting sqref="L45:R45">
    <cfRule type="expression" dxfId="197" priority="193">
      <formula>$B45="O"</formula>
    </cfRule>
    <cfRule type="expression" dxfId="196" priority="194">
      <formula>$B45="S"</formula>
    </cfRule>
    <cfRule type="expression" dxfId="195" priority="195">
      <formula>$B45="G"</formula>
    </cfRule>
  </conditionalFormatting>
  <conditionalFormatting sqref="L45:R45">
    <cfRule type="expression" dxfId="194" priority="191" stopIfTrue="1">
      <formula>$B45="O"</formula>
    </cfRule>
    <cfRule type="expression" dxfId="193" priority="192" stopIfTrue="1">
      <formula>$B45="S"</formula>
    </cfRule>
  </conditionalFormatting>
  <conditionalFormatting sqref="F32:K32">
    <cfRule type="expression" dxfId="192" priority="188">
      <formula>$B32="O"</formula>
    </cfRule>
    <cfRule type="expression" dxfId="191" priority="189">
      <formula>$B32="S"</formula>
    </cfRule>
    <cfRule type="expression" dxfId="190" priority="190">
      <formula>$B32="G"</formula>
    </cfRule>
  </conditionalFormatting>
  <conditionalFormatting sqref="F32:K32">
    <cfRule type="expression" dxfId="189" priority="186" stopIfTrue="1">
      <formula>$B32="O"</formula>
    </cfRule>
    <cfRule type="expression" dxfId="188" priority="187" stopIfTrue="1">
      <formula>$B32="S"</formula>
    </cfRule>
  </conditionalFormatting>
  <conditionalFormatting sqref="M32:R32">
    <cfRule type="expression" dxfId="187" priority="183">
      <formula>$B32="O"</formula>
    </cfRule>
    <cfRule type="expression" dxfId="186" priority="184">
      <formula>$B32="S"</formula>
    </cfRule>
    <cfRule type="expression" dxfId="185" priority="185">
      <formula>$B32="G"</formula>
    </cfRule>
  </conditionalFormatting>
  <conditionalFormatting sqref="F13:R13">
    <cfRule type="expression" dxfId="184" priority="348">
      <formula>$B19="O"</formula>
    </cfRule>
    <cfRule type="expression" dxfId="183" priority="349">
      <formula>$B19="S"</formula>
    </cfRule>
    <cfRule type="expression" dxfId="182" priority="350">
      <formula>$B19="G"</formula>
    </cfRule>
  </conditionalFormatting>
  <conditionalFormatting sqref="F13:R13">
    <cfRule type="expression" dxfId="181" priority="351" stopIfTrue="1">
      <formula>$B19="O"</formula>
    </cfRule>
    <cfRule type="expression" dxfId="180" priority="352" stopIfTrue="1">
      <formula>$B19="S"</formula>
    </cfRule>
  </conditionalFormatting>
  <conditionalFormatting sqref="F26:K26">
    <cfRule type="expression" dxfId="179" priority="178">
      <formula>$B26="O"</formula>
    </cfRule>
    <cfRule type="expression" dxfId="178" priority="179">
      <formula>$B26="S"</formula>
    </cfRule>
    <cfRule type="expression" dxfId="177" priority="180">
      <formula>$B26="G"</formula>
    </cfRule>
  </conditionalFormatting>
  <conditionalFormatting sqref="F26:K26">
    <cfRule type="expression" dxfId="176" priority="176" stopIfTrue="1">
      <formula>$B26="O"</formula>
    </cfRule>
    <cfRule type="expression" dxfId="175" priority="177" stopIfTrue="1">
      <formula>$B26="S"</formula>
    </cfRule>
  </conditionalFormatting>
  <conditionalFormatting sqref="O26:R26">
    <cfRule type="expression" dxfId="174" priority="173">
      <formula>$B26="O"</formula>
    </cfRule>
    <cfRule type="expression" dxfId="173" priority="174">
      <formula>$B26="S"</formula>
    </cfRule>
    <cfRule type="expression" dxfId="172" priority="175">
      <formula>$B26="G"</formula>
    </cfRule>
  </conditionalFormatting>
  <conditionalFormatting sqref="O26:R26">
    <cfRule type="expression" dxfId="171" priority="171" stopIfTrue="1">
      <formula>$B26="O"</formula>
    </cfRule>
    <cfRule type="expression" dxfId="170" priority="172" stopIfTrue="1">
      <formula>$B26="S"</formula>
    </cfRule>
  </conditionalFormatting>
  <conditionalFormatting sqref="L26:M26">
    <cfRule type="expression" dxfId="169" priority="168">
      <formula>$B26="O"</formula>
    </cfRule>
    <cfRule type="expression" dxfId="168" priority="169">
      <formula>$B26="S"</formula>
    </cfRule>
    <cfRule type="expression" dxfId="167" priority="170">
      <formula>$B26="G"</formula>
    </cfRule>
  </conditionalFormatting>
  <conditionalFormatting sqref="L26:M26">
    <cfRule type="expression" dxfId="166" priority="166" stopIfTrue="1">
      <formula>$B26="O"</formula>
    </cfRule>
    <cfRule type="expression" dxfId="165" priority="167" stopIfTrue="1">
      <formula>$B26="S"</formula>
    </cfRule>
  </conditionalFormatting>
  <conditionalFormatting sqref="N26">
    <cfRule type="expression" dxfId="164" priority="163">
      <formula>$B26="O"</formula>
    </cfRule>
    <cfRule type="expression" dxfId="163" priority="164">
      <formula>$B26="S"</formula>
    </cfRule>
    <cfRule type="expression" dxfId="162" priority="165">
      <formula>$B26="G"</formula>
    </cfRule>
  </conditionalFormatting>
  <conditionalFormatting sqref="N26">
    <cfRule type="expression" dxfId="161" priority="161" stopIfTrue="1">
      <formula>$B26="O"</formula>
    </cfRule>
    <cfRule type="expression" dxfId="160" priority="162" stopIfTrue="1">
      <formula>$B26="S"</formula>
    </cfRule>
  </conditionalFormatting>
  <conditionalFormatting sqref="F46:K46">
    <cfRule type="expression" dxfId="159" priority="158">
      <formula>$B46="O"</formula>
    </cfRule>
    <cfRule type="expression" dxfId="158" priority="159">
      <formula>$B46="S"</formula>
    </cfRule>
    <cfRule type="expression" dxfId="157" priority="160">
      <formula>$B46="G"</formula>
    </cfRule>
  </conditionalFormatting>
  <conditionalFormatting sqref="F46:K46">
    <cfRule type="expression" dxfId="156" priority="156" stopIfTrue="1">
      <formula>$B46="O"</formula>
    </cfRule>
    <cfRule type="expression" dxfId="155" priority="157" stopIfTrue="1">
      <formula>$B46="S"</formula>
    </cfRule>
  </conditionalFormatting>
  <conditionalFormatting sqref="M46 O46:R46">
    <cfRule type="expression" dxfId="154" priority="153">
      <formula>$B46="O"</formula>
    </cfRule>
    <cfRule type="expression" dxfId="153" priority="154">
      <formula>$B46="S"</formula>
    </cfRule>
    <cfRule type="expression" dxfId="152" priority="155">
      <formula>$B46="G"</formula>
    </cfRule>
  </conditionalFormatting>
  <conditionalFormatting sqref="M46 O46:R46">
    <cfRule type="expression" dxfId="151" priority="151" stopIfTrue="1">
      <formula>$B46="O"</formula>
    </cfRule>
    <cfRule type="expression" dxfId="150" priority="152" stopIfTrue="1">
      <formula>$B46="S"</formula>
    </cfRule>
  </conditionalFormatting>
  <conditionalFormatting sqref="N46">
    <cfRule type="expression" dxfId="149" priority="148">
      <formula>$B46="O"</formula>
    </cfRule>
    <cfRule type="expression" dxfId="148" priority="149">
      <formula>$B46="S"</formula>
    </cfRule>
    <cfRule type="expression" dxfId="147" priority="150">
      <formula>$B46="G"</formula>
    </cfRule>
  </conditionalFormatting>
  <conditionalFormatting sqref="N46">
    <cfRule type="expression" dxfId="146" priority="146" stopIfTrue="1">
      <formula>$B46="O"</formula>
    </cfRule>
    <cfRule type="expression" dxfId="145" priority="147" stopIfTrue="1">
      <formula>$B46="S"</formula>
    </cfRule>
  </conditionalFormatting>
  <conditionalFormatting sqref="P31">
    <cfRule type="expression" dxfId="144" priority="143">
      <formula>$B31="O"</formula>
    </cfRule>
    <cfRule type="expression" dxfId="143" priority="144">
      <formula>$B31="S"</formula>
    </cfRule>
    <cfRule type="expression" dxfId="142" priority="145">
      <formula>$B31="G"</formula>
    </cfRule>
  </conditionalFormatting>
  <conditionalFormatting sqref="P31">
    <cfRule type="expression" dxfId="141" priority="141" stopIfTrue="1">
      <formula>$B31="O"</formula>
    </cfRule>
    <cfRule type="expression" dxfId="140" priority="142" stopIfTrue="1">
      <formula>$B31="S"</formula>
    </cfRule>
  </conditionalFormatting>
  <conditionalFormatting sqref="L28:M28">
    <cfRule type="expression" dxfId="139" priority="138">
      <formula>$B28="O"</formula>
    </cfRule>
    <cfRule type="expression" dxfId="138" priority="139">
      <formula>$B28="S"</formula>
    </cfRule>
    <cfRule type="expression" dxfId="137" priority="140">
      <formula>$B28="G"</formula>
    </cfRule>
  </conditionalFormatting>
  <conditionalFormatting sqref="L28:M28">
    <cfRule type="expression" dxfId="136" priority="136" stopIfTrue="1">
      <formula>$B28="O"</formula>
    </cfRule>
    <cfRule type="expression" dxfId="135" priority="137" stopIfTrue="1">
      <formula>$B28="S"</formula>
    </cfRule>
  </conditionalFormatting>
  <conditionalFormatting sqref="F58:K58">
    <cfRule type="expression" dxfId="134" priority="133">
      <formula>$B58="O"</formula>
    </cfRule>
    <cfRule type="expression" dxfId="133" priority="134">
      <formula>$B58="S"</formula>
    </cfRule>
    <cfRule type="expression" dxfId="132" priority="135">
      <formula>$B58="G"</formula>
    </cfRule>
  </conditionalFormatting>
  <conditionalFormatting sqref="F58:K58">
    <cfRule type="expression" dxfId="131" priority="131" stopIfTrue="1">
      <formula>$B58="O"</formula>
    </cfRule>
    <cfRule type="expression" dxfId="130" priority="132" stopIfTrue="1">
      <formula>$B58="S"</formula>
    </cfRule>
  </conditionalFormatting>
  <conditionalFormatting sqref="M58 O58:R58">
    <cfRule type="expression" dxfId="129" priority="123">
      <formula>$B58="O"</formula>
    </cfRule>
    <cfRule type="expression" dxfId="128" priority="124">
      <formula>$B58="S"</formula>
    </cfRule>
    <cfRule type="expression" dxfId="127" priority="125">
      <formula>$B58="G"</formula>
    </cfRule>
  </conditionalFormatting>
  <conditionalFormatting sqref="M58 O58:R58">
    <cfRule type="expression" dxfId="126" priority="121" stopIfTrue="1">
      <formula>$B58="O"</formula>
    </cfRule>
    <cfRule type="expression" dxfId="125" priority="122" stopIfTrue="1">
      <formula>$B58="S"</formula>
    </cfRule>
  </conditionalFormatting>
  <conditionalFormatting sqref="L58">
    <cfRule type="expression" dxfId="124" priority="126">
      <formula>$B57="O"</formula>
    </cfRule>
    <cfRule type="expression" dxfId="123" priority="127">
      <formula>$B57="S"</formula>
    </cfRule>
    <cfRule type="expression" dxfId="122" priority="128">
      <formula>$B57="G"</formula>
    </cfRule>
  </conditionalFormatting>
  <conditionalFormatting sqref="L58">
    <cfRule type="expression" dxfId="121" priority="129" stopIfTrue="1">
      <formula>$B57="O"</formula>
    </cfRule>
    <cfRule type="expression" dxfId="120" priority="130" stopIfTrue="1">
      <formula>$B57="S"</formula>
    </cfRule>
  </conditionalFormatting>
  <conditionalFormatting sqref="N58">
    <cfRule type="expression" dxfId="119" priority="118">
      <formula>$B58="O"</formula>
    </cfRule>
    <cfRule type="expression" dxfId="118" priority="119">
      <formula>$B58="S"</formula>
    </cfRule>
    <cfRule type="expression" dxfId="117" priority="120">
      <formula>$B58="G"</formula>
    </cfRule>
  </conditionalFormatting>
  <conditionalFormatting sqref="N58">
    <cfRule type="expression" dxfId="116" priority="116" stopIfTrue="1">
      <formula>$B58="O"</formula>
    </cfRule>
    <cfRule type="expression" dxfId="115" priority="117" stopIfTrue="1">
      <formula>$B58="S"</formula>
    </cfRule>
  </conditionalFormatting>
  <conditionalFormatting sqref="L46">
    <cfRule type="expression" dxfId="114" priority="113">
      <formula>$B46="O"</formula>
    </cfRule>
    <cfRule type="expression" dxfId="113" priority="114">
      <formula>$B46="S"</formula>
    </cfRule>
    <cfRule type="expression" dxfId="112" priority="115">
      <formula>$B46="G"</formula>
    </cfRule>
  </conditionalFormatting>
  <conditionalFormatting sqref="L46">
    <cfRule type="expression" dxfId="111" priority="111" stopIfTrue="1">
      <formula>$B46="O"</formula>
    </cfRule>
    <cfRule type="expression" dxfId="110" priority="112" stopIfTrue="1">
      <formula>$B46="S"</formula>
    </cfRule>
  </conditionalFormatting>
  <conditionalFormatting sqref="O41:O43">
    <cfRule type="expression" dxfId="109" priority="108">
      <formula>$B41="O"</formula>
    </cfRule>
    <cfRule type="expression" dxfId="108" priority="109">
      <formula>$B41="S"</formula>
    </cfRule>
    <cfRule type="expression" dxfId="107" priority="110">
      <formula>$B41="G"</formula>
    </cfRule>
  </conditionalFormatting>
  <conditionalFormatting sqref="O41:O43">
    <cfRule type="expression" dxfId="106" priority="106" stopIfTrue="1">
      <formula>$B41="O"</formula>
    </cfRule>
    <cfRule type="expression" dxfId="105" priority="107" stopIfTrue="1">
      <formula>$B41="S"</formula>
    </cfRule>
  </conditionalFormatting>
  <conditionalFormatting sqref="F15:K15">
    <cfRule type="expression" dxfId="104" priority="103">
      <formula>$B15="O"</formula>
    </cfRule>
    <cfRule type="expression" dxfId="103" priority="104">
      <formula>$B15="S"</formula>
    </cfRule>
    <cfRule type="expression" dxfId="102" priority="105">
      <formula>$B15="G"</formula>
    </cfRule>
  </conditionalFormatting>
  <conditionalFormatting sqref="F15:K15">
    <cfRule type="expression" dxfId="101" priority="101" stopIfTrue="1">
      <formula>$B15="O"</formula>
    </cfRule>
    <cfRule type="expression" dxfId="100" priority="102" stopIfTrue="1">
      <formula>$B15="S"</formula>
    </cfRule>
  </conditionalFormatting>
  <conditionalFormatting sqref="M15 O15:R15">
    <cfRule type="expression" dxfId="99" priority="93">
      <formula>$B15="O"</formula>
    </cfRule>
    <cfRule type="expression" dxfId="98" priority="94">
      <formula>$B15="S"</formula>
    </cfRule>
    <cfRule type="expression" dxfId="97" priority="95">
      <formula>$B15="G"</formula>
    </cfRule>
  </conditionalFormatting>
  <conditionalFormatting sqref="M15 O15:R15">
    <cfRule type="expression" dxfId="96" priority="91" stopIfTrue="1">
      <formula>$B15="O"</formula>
    </cfRule>
    <cfRule type="expression" dxfId="95" priority="92" stopIfTrue="1">
      <formula>$B15="S"</formula>
    </cfRule>
  </conditionalFormatting>
  <conditionalFormatting sqref="L15">
    <cfRule type="expression" dxfId="94" priority="96">
      <formula>$B14="O"</formula>
    </cfRule>
    <cfRule type="expression" dxfId="93" priority="97">
      <formula>$B14="S"</formula>
    </cfRule>
    <cfRule type="expression" dxfId="92" priority="98">
      <formula>$B14="G"</formula>
    </cfRule>
  </conditionalFormatting>
  <conditionalFormatting sqref="L15">
    <cfRule type="expression" dxfId="91" priority="99" stopIfTrue="1">
      <formula>$B14="O"</formula>
    </cfRule>
    <cfRule type="expression" dxfId="90" priority="100" stopIfTrue="1">
      <formula>$B14="S"</formula>
    </cfRule>
  </conditionalFormatting>
  <conditionalFormatting sqref="N15">
    <cfRule type="expression" dxfId="89" priority="88">
      <formula>$B15="O"</formula>
    </cfRule>
    <cfRule type="expression" dxfId="88" priority="89">
      <formula>$B15="S"</formula>
    </cfRule>
    <cfRule type="expression" dxfId="87" priority="90">
      <formula>$B15="G"</formula>
    </cfRule>
  </conditionalFormatting>
  <conditionalFormatting sqref="N15">
    <cfRule type="expression" dxfId="86" priority="86" stopIfTrue="1">
      <formula>$B15="O"</formula>
    </cfRule>
    <cfRule type="expression" dxfId="85" priority="87" stopIfTrue="1">
      <formula>$B15="S"</formula>
    </cfRule>
  </conditionalFormatting>
  <conditionalFormatting sqref="Q57:R57">
    <cfRule type="expression" dxfId="84" priority="83">
      <formula>$B57="O"</formula>
    </cfRule>
    <cfRule type="expression" dxfId="83" priority="84">
      <formula>$B57="S"</formula>
    </cfRule>
    <cfRule type="expression" dxfId="82" priority="85">
      <formula>$B57="G"</formula>
    </cfRule>
  </conditionalFormatting>
  <conditionalFormatting sqref="Q57:R57">
    <cfRule type="expression" dxfId="81" priority="81" stopIfTrue="1">
      <formula>$B57="O"</formula>
    </cfRule>
    <cfRule type="expression" dxfId="80" priority="82" stopIfTrue="1">
      <formula>$B57="S"</formula>
    </cfRule>
  </conditionalFormatting>
  <conditionalFormatting sqref="F30:K30">
    <cfRule type="expression" dxfId="79" priority="78">
      <formula>$B30="O"</formula>
    </cfRule>
    <cfRule type="expression" dxfId="78" priority="79">
      <formula>$B30="S"</formula>
    </cfRule>
    <cfRule type="expression" dxfId="77" priority="80">
      <formula>$B30="G"</formula>
    </cfRule>
  </conditionalFormatting>
  <conditionalFormatting sqref="F30:K30">
    <cfRule type="expression" dxfId="76" priority="76" stopIfTrue="1">
      <formula>$B30="O"</formula>
    </cfRule>
    <cfRule type="expression" dxfId="75" priority="77" stopIfTrue="1">
      <formula>$B30="S"</formula>
    </cfRule>
  </conditionalFormatting>
  <conditionalFormatting sqref="O30:P30">
    <cfRule type="expression" dxfId="74" priority="73">
      <formula>$B30="O"</formula>
    </cfRule>
    <cfRule type="expression" dxfId="73" priority="74">
      <formula>$B30="S"</formula>
    </cfRule>
    <cfRule type="expression" dxfId="72" priority="75">
      <formula>$B30="G"</formula>
    </cfRule>
  </conditionalFormatting>
  <conditionalFormatting sqref="O30:P30">
    <cfRule type="expression" dxfId="71" priority="71" stopIfTrue="1">
      <formula>$B30="O"</formula>
    </cfRule>
    <cfRule type="expression" dxfId="70" priority="72" stopIfTrue="1">
      <formula>$B30="S"</formula>
    </cfRule>
  </conditionalFormatting>
  <conditionalFormatting sqref="N30">
    <cfRule type="expression" dxfId="69" priority="68">
      <formula>$B30="O"</formula>
    </cfRule>
    <cfRule type="expression" dxfId="68" priority="69">
      <formula>$B30="S"</formula>
    </cfRule>
    <cfRule type="expression" dxfId="67" priority="70">
      <formula>$B30="G"</formula>
    </cfRule>
  </conditionalFormatting>
  <conditionalFormatting sqref="N30">
    <cfRule type="expression" dxfId="66" priority="66" stopIfTrue="1">
      <formula>$B30="O"</formula>
    </cfRule>
    <cfRule type="expression" dxfId="65" priority="67" stopIfTrue="1">
      <formula>$B30="S"</formula>
    </cfRule>
  </conditionalFormatting>
  <conditionalFormatting sqref="F27:K27">
    <cfRule type="expression" dxfId="64" priority="63">
      <formula>$B27="O"</formula>
    </cfRule>
    <cfRule type="expression" dxfId="63" priority="64">
      <formula>$B27="S"</formula>
    </cfRule>
    <cfRule type="expression" dxfId="62" priority="65">
      <formula>$B27="G"</formula>
    </cfRule>
  </conditionalFormatting>
  <conditionalFormatting sqref="F27:K27">
    <cfRule type="expression" dxfId="61" priority="61" stopIfTrue="1">
      <formula>$B27="O"</formula>
    </cfRule>
    <cfRule type="expression" dxfId="60" priority="62" stopIfTrue="1">
      <formula>$B27="S"</formula>
    </cfRule>
  </conditionalFormatting>
  <conditionalFormatting sqref="L54">
    <cfRule type="expression" dxfId="59" priority="58">
      <formula>$B54="O"</formula>
    </cfRule>
    <cfRule type="expression" dxfId="58" priority="59">
      <formula>$B54="S"</formula>
    </cfRule>
    <cfRule type="expression" dxfId="57" priority="60">
      <formula>$B54="G"</formula>
    </cfRule>
  </conditionalFormatting>
  <conditionalFormatting sqref="L54">
    <cfRule type="expression" dxfId="56" priority="56" stopIfTrue="1">
      <formula>$B54="O"</formula>
    </cfRule>
    <cfRule type="expression" dxfId="55" priority="57" stopIfTrue="1">
      <formula>$B54="S"</formula>
    </cfRule>
  </conditionalFormatting>
  <conditionalFormatting sqref="M54">
    <cfRule type="expression" dxfId="54" priority="53">
      <formula>$B54="O"</formula>
    </cfRule>
    <cfRule type="expression" dxfId="53" priority="54">
      <formula>$B54="S"</formula>
    </cfRule>
    <cfRule type="expression" dxfId="52" priority="55">
      <formula>$B54="G"</formula>
    </cfRule>
  </conditionalFormatting>
  <conditionalFormatting sqref="M54">
    <cfRule type="expression" dxfId="51" priority="51" stopIfTrue="1">
      <formula>$B54="O"</formula>
    </cfRule>
    <cfRule type="expression" dxfId="50" priority="52" stopIfTrue="1">
      <formula>$B54="S"</formula>
    </cfRule>
  </conditionalFormatting>
  <conditionalFormatting sqref="M54">
    <cfRule type="expression" dxfId="49" priority="48">
      <formula>$B54="O"</formula>
    </cfRule>
    <cfRule type="expression" dxfId="48" priority="49">
      <formula>$B54="S"</formula>
    </cfRule>
    <cfRule type="expression" dxfId="47" priority="50">
      <formula>$B54="G"</formula>
    </cfRule>
  </conditionalFormatting>
  <conditionalFormatting sqref="M54">
    <cfRule type="expression" dxfId="46" priority="46" stopIfTrue="1">
      <formula>$B54="O"</formula>
    </cfRule>
    <cfRule type="expression" dxfId="45" priority="47" stopIfTrue="1">
      <formula>$B54="S"</formula>
    </cfRule>
  </conditionalFormatting>
  <conditionalFormatting sqref="M55">
    <cfRule type="expression" dxfId="44" priority="43">
      <formula>$B55="O"</formula>
    </cfRule>
    <cfRule type="expression" dxfId="43" priority="44">
      <formula>$B55="S"</formula>
    </cfRule>
    <cfRule type="expression" dxfId="42" priority="45">
      <formula>$B55="G"</formula>
    </cfRule>
  </conditionalFormatting>
  <conditionalFormatting sqref="M55">
    <cfRule type="expression" dxfId="41" priority="41" stopIfTrue="1">
      <formula>$B55="O"</formula>
    </cfRule>
    <cfRule type="expression" dxfId="40" priority="42" stopIfTrue="1">
      <formula>$B55="S"</formula>
    </cfRule>
  </conditionalFormatting>
  <conditionalFormatting sqref="M55">
    <cfRule type="expression" dxfId="39" priority="38">
      <formula>$B55="O"</formula>
    </cfRule>
    <cfRule type="expression" dxfId="38" priority="39">
      <formula>$B55="S"</formula>
    </cfRule>
    <cfRule type="expression" dxfId="37" priority="40">
      <formula>$B55="G"</formula>
    </cfRule>
  </conditionalFormatting>
  <conditionalFormatting sqref="M55">
    <cfRule type="expression" dxfId="36" priority="36" stopIfTrue="1">
      <formula>$B55="O"</formula>
    </cfRule>
    <cfRule type="expression" dxfId="35" priority="37" stopIfTrue="1">
      <formula>$B55="S"</formula>
    </cfRule>
  </conditionalFormatting>
  <conditionalFormatting sqref="L55">
    <cfRule type="expression" dxfId="34" priority="33">
      <formula>$B55="O"</formula>
    </cfRule>
    <cfRule type="expression" dxfId="33" priority="34">
      <formula>$B55="S"</formula>
    </cfRule>
    <cfRule type="expression" dxfId="32" priority="35">
      <formula>$B55="G"</formula>
    </cfRule>
  </conditionalFormatting>
  <conditionalFormatting sqref="L55">
    <cfRule type="expression" dxfId="31" priority="31" stopIfTrue="1">
      <formula>$B55="O"</formula>
    </cfRule>
    <cfRule type="expression" dxfId="30" priority="32" stopIfTrue="1">
      <formula>$B55="S"</formula>
    </cfRule>
  </conditionalFormatting>
  <conditionalFormatting sqref="L55">
    <cfRule type="expression" dxfId="29" priority="28">
      <formula>$B55="O"</formula>
    </cfRule>
    <cfRule type="expression" dxfId="28" priority="29">
      <formula>$B55="S"</formula>
    </cfRule>
    <cfRule type="expression" dxfId="27" priority="30">
      <formula>$B55="G"</formula>
    </cfRule>
  </conditionalFormatting>
  <conditionalFormatting sqref="L55">
    <cfRule type="expression" dxfId="26" priority="26" stopIfTrue="1">
      <formula>$B55="O"</formula>
    </cfRule>
    <cfRule type="expression" dxfId="25" priority="27" stopIfTrue="1">
      <formula>$B55="S"</formula>
    </cfRule>
  </conditionalFormatting>
  <conditionalFormatting sqref="M34">
    <cfRule type="expression" dxfId="24" priority="23">
      <formula>$B34="O"</formula>
    </cfRule>
    <cfRule type="expression" dxfId="23" priority="24">
      <formula>$B34="S"</formula>
    </cfRule>
    <cfRule type="expression" dxfId="22" priority="25">
      <formula>$B34="G"</formula>
    </cfRule>
  </conditionalFormatting>
  <conditionalFormatting sqref="M34">
    <cfRule type="expression" dxfId="21" priority="21" stopIfTrue="1">
      <formula>$B34="O"</formula>
    </cfRule>
    <cfRule type="expression" dxfId="20" priority="22" stopIfTrue="1">
      <formula>$B34="S"</formula>
    </cfRule>
  </conditionalFormatting>
  <conditionalFormatting sqref="L49 L51">
    <cfRule type="expression" dxfId="19" priority="18">
      <formula>$B49="O"</formula>
    </cfRule>
    <cfRule type="expression" dxfId="18" priority="19">
      <formula>$B49="S"</formula>
    </cfRule>
    <cfRule type="expression" dxfId="17" priority="20">
      <formula>$B49="G"</formula>
    </cfRule>
  </conditionalFormatting>
  <conditionalFormatting sqref="L49 L51">
    <cfRule type="expression" dxfId="16" priority="16" stopIfTrue="1">
      <formula>$B49="O"</formula>
    </cfRule>
    <cfRule type="expression" dxfId="15" priority="17" stopIfTrue="1">
      <formula>$B49="S"</formula>
    </cfRule>
  </conditionalFormatting>
  <conditionalFormatting sqref="L50">
    <cfRule type="expression" dxfId="14" priority="13">
      <formula>$B50="O"</formula>
    </cfRule>
    <cfRule type="expression" dxfId="13" priority="14">
      <formula>$B50="S"</formula>
    </cfRule>
    <cfRule type="expression" dxfId="12" priority="15">
      <formula>$B50="G"</formula>
    </cfRule>
  </conditionalFormatting>
  <conditionalFormatting sqref="L50">
    <cfRule type="expression" dxfId="11" priority="11" stopIfTrue="1">
      <formula>$B50="O"</formula>
    </cfRule>
    <cfRule type="expression" dxfId="10" priority="12" stopIfTrue="1">
      <formula>$B50="S"</formula>
    </cfRule>
  </conditionalFormatting>
  <conditionalFormatting sqref="M49:M51">
    <cfRule type="expression" dxfId="9" priority="8">
      <formula>$B49="O"</formula>
    </cfRule>
    <cfRule type="expression" dxfId="8" priority="9">
      <formula>$B49="S"</formula>
    </cfRule>
    <cfRule type="expression" dxfId="7" priority="10">
      <formula>$B49="G"</formula>
    </cfRule>
  </conditionalFormatting>
  <conditionalFormatting sqref="M49:M51">
    <cfRule type="expression" dxfId="6" priority="6" stopIfTrue="1">
      <formula>$B49="O"</formula>
    </cfRule>
    <cfRule type="expression" dxfId="5" priority="7" stopIfTrue="1">
      <formula>$B49="S"</formula>
    </cfRule>
  </conditionalFormatting>
  <conditionalFormatting sqref="L57:M57">
    <cfRule type="expression" dxfId="4" priority="3">
      <formula>$B57="O"</formula>
    </cfRule>
    <cfRule type="expression" dxfId="3" priority="4">
      <formula>$B57="S"</formula>
    </cfRule>
    <cfRule type="expression" dxfId="2" priority="5">
      <formula>$B57="G"</formula>
    </cfRule>
  </conditionalFormatting>
  <conditionalFormatting sqref="L57:M57">
    <cfRule type="expression" dxfId="1" priority="1" stopIfTrue="1">
      <formula>$B57="O"</formula>
    </cfRule>
    <cfRule type="expression" dxfId="0" priority="2" stopIfTrue="1">
      <formula>$B57="S"</formula>
    </cfRule>
  </conditionalFormatting>
  <dataValidations count="1">
    <dataValidation type="list" allowBlank="1" showInputMessage="1" showErrorMessage="1" sqref="B11:B59">
      <formula1>$B$2:$B$5</formula1>
    </dataValidation>
  </dataValidations>
  <pageMargins left="0.7" right="0.7" top="0.75" bottom="0.75" header="0.3" footer="0.3"/>
  <pageSetup paperSize="5" scale="52" fitToHeight="0" orientation="landscape" r:id="rId1"/>
  <headerFooter>
    <oddFooter>&amp;R&amp;P of &amp;N</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14:formula1>
            <xm:f>Sheet4!$A$1:$A$5</xm:f>
          </x14:formula1>
          <xm:sqref>A11:A59</xm:sqref>
        </x14:dataValidation>
        <x14:dataValidation type="list" allowBlank="1" showInputMessage="1" showErrorMessage="1">
          <x14:formula1>
            <xm:f>'Log Sheet'!$A$4:$A$110</xm:f>
          </x14:formula1>
          <xm:sqref>B1:G1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3"/>
  <sheetViews>
    <sheetView workbookViewId="0">
      <pane ySplit="6" topLeftCell="A7" activePane="bottomLeft" state="frozen"/>
      <selection pane="bottomLeft" activeCell="K35" sqref="K35"/>
    </sheetView>
  </sheetViews>
  <sheetFormatPr defaultColWidth="9.140625" defaultRowHeight="15" x14ac:dyDescent="0.25"/>
  <cols>
    <col min="1" max="1" width="27.140625" style="1" customWidth="1"/>
    <col min="2" max="2" width="36.7109375" style="1" customWidth="1"/>
    <col min="3" max="6" width="14.7109375" style="1" customWidth="1"/>
    <col min="7" max="10" width="14.7109375" style="124" customWidth="1"/>
    <col min="11" max="11" width="22.28515625" style="124" bestFit="1" customWidth="1"/>
    <col min="12" max="16384" width="9.140625" style="1"/>
  </cols>
  <sheetData>
    <row r="1" spans="1:11" ht="14.45" customHeight="1" x14ac:dyDescent="0.25">
      <c r="A1" s="7" t="s">
        <v>16</v>
      </c>
      <c r="B1" s="310" t="s">
        <v>217</v>
      </c>
      <c r="C1" s="311"/>
      <c r="D1" s="312"/>
      <c r="E1" s="313" t="s">
        <v>341</v>
      </c>
      <c r="F1" s="293"/>
      <c r="G1" s="293"/>
      <c r="H1" s="293"/>
      <c r="I1" s="293"/>
      <c r="J1" s="293"/>
      <c r="K1" s="293"/>
    </row>
    <row r="2" spans="1:11" x14ac:dyDescent="0.25">
      <c r="A2" s="4"/>
      <c r="B2" s="4"/>
      <c r="C2" s="4"/>
      <c r="D2" s="4"/>
      <c r="E2" s="314" t="s">
        <v>4</v>
      </c>
      <c r="F2" s="314"/>
      <c r="G2" s="314"/>
      <c r="H2" s="314"/>
      <c r="I2" s="314"/>
      <c r="J2" s="314"/>
      <c r="K2" s="314"/>
    </row>
    <row r="3" spans="1:11" x14ac:dyDescent="0.25">
      <c r="A3" s="7" t="s">
        <v>17</v>
      </c>
      <c r="B3" s="118" t="s">
        <v>218</v>
      </c>
      <c r="C3" s="8" t="s">
        <v>6</v>
      </c>
      <c r="D3" s="225">
        <v>1</v>
      </c>
      <c r="E3" s="315"/>
      <c r="F3" s="316"/>
      <c r="G3" s="316"/>
      <c r="H3" s="316"/>
      <c r="I3" s="316"/>
      <c r="J3" s="316"/>
      <c r="K3" s="316"/>
    </row>
    <row r="4" spans="1:11" x14ac:dyDescent="0.25">
      <c r="A4" s="4"/>
      <c r="B4" s="4"/>
      <c r="C4" s="4"/>
      <c r="D4" s="4"/>
      <c r="E4" s="314" t="s">
        <v>22</v>
      </c>
      <c r="F4" s="314"/>
      <c r="G4" s="314"/>
      <c r="H4" s="314"/>
      <c r="I4" s="314"/>
      <c r="J4" s="314"/>
      <c r="K4" s="314"/>
    </row>
    <row r="5" spans="1:11" x14ac:dyDescent="0.25">
      <c r="A5" s="306" t="s">
        <v>23</v>
      </c>
      <c r="B5" s="306" t="s">
        <v>24</v>
      </c>
      <c r="C5" s="307" t="s">
        <v>1081</v>
      </c>
      <c r="D5" s="307"/>
      <c r="E5" s="307"/>
      <c r="F5" s="307"/>
      <c r="G5" s="308" t="s">
        <v>1082</v>
      </c>
      <c r="H5" s="308"/>
      <c r="I5" s="308"/>
      <c r="J5" s="308"/>
      <c r="K5" s="309" t="s">
        <v>912</v>
      </c>
    </row>
    <row r="6" spans="1:11" s="13" customFormat="1" x14ac:dyDescent="0.25">
      <c r="A6" s="306"/>
      <c r="B6" s="306"/>
      <c r="C6" s="120" t="s">
        <v>25</v>
      </c>
      <c r="D6" s="120" t="s">
        <v>26</v>
      </c>
      <c r="E6" s="120" t="s">
        <v>27</v>
      </c>
      <c r="F6" s="120" t="s">
        <v>28</v>
      </c>
      <c r="G6" s="120" t="s">
        <v>25</v>
      </c>
      <c r="H6" s="120" t="s">
        <v>26</v>
      </c>
      <c r="I6" s="120" t="s">
        <v>27</v>
      </c>
      <c r="J6" s="119" t="s">
        <v>28</v>
      </c>
      <c r="K6" s="309"/>
    </row>
    <row r="7" spans="1:11" s="14" customFormat="1" ht="51.6" customHeight="1" x14ac:dyDescent="0.25">
      <c r="A7" s="173" t="s">
        <v>829</v>
      </c>
      <c r="B7" s="173" t="s">
        <v>830</v>
      </c>
      <c r="C7" s="176">
        <v>2101417.64</v>
      </c>
      <c r="D7" s="176">
        <v>279313.28999999998</v>
      </c>
      <c r="E7" s="176">
        <v>149563.43</v>
      </c>
      <c r="F7" s="177">
        <f>C7+D7+E7</f>
        <v>2530294.3600000003</v>
      </c>
      <c r="G7" s="176">
        <v>2080000</v>
      </c>
      <c r="H7" s="176">
        <v>300000</v>
      </c>
      <c r="I7" s="176">
        <v>200000</v>
      </c>
      <c r="J7" s="177">
        <f>G7+H7+I7</f>
        <v>2580000</v>
      </c>
      <c r="K7" s="178" t="s">
        <v>913</v>
      </c>
    </row>
    <row r="8" spans="1:11" s="14" customFormat="1" ht="51.6" customHeight="1" x14ac:dyDescent="0.25">
      <c r="A8" s="173" t="s">
        <v>832</v>
      </c>
      <c r="B8" s="173" t="s">
        <v>833</v>
      </c>
      <c r="C8" s="176">
        <v>51057.919999999998</v>
      </c>
      <c r="D8" s="176"/>
      <c r="E8" s="176"/>
      <c r="F8" s="177">
        <f>C8+D8+E8</f>
        <v>51057.919999999998</v>
      </c>
      <c r="G8" s="176">
        <v>58034</v>
      </c>
      <c r="H8" s="176"/>
      <c r="I8" s="176"/>
      <c r="J8" s="177">
        <f>G8+H8+I8</f>
        <v>58034</v>
      </c>
      <c r="K8" s="178" t="s">
        <v>913</v>
      </c>
    </row>
    <row r="9" spans="1:11" s="14" customFormat="1" ht="180" x14ac:dyDescent="0.25">
      <c r="A9" s="173" t="s">
        <v>834</v>
      </c>
      <c r="B9" s="173" t="s">
        <v>914</v>
      </c>
      <c r="C9" s="176">
        <v>2898891.2</v>
      </c>
      <c r="D9" s="176">
        <v>382084.03</v>
      </c>
      <c r="E9" s="176">
        <f>68924.64+14044958.38</f>
        <v>14113883.020000001</v>
      </c>
      <c r="F9" s="177">
        <f>C9+D9+E9</f>
        <v>17394858.25</v>
      </c>
      <c r="G9" s="176">
        <v>2510000</v>
      </c>
      <c r="H9" s="176">
        <v>510000</v>
      </c>
      <c r="I9" s="176">
        <v>11100000</v>
      </c>
      <c r="J9" s="177">
        <f>G9+H9+I9</f>
        <v>14120000</v>
      </c>
      <c r="K9" s="179" t="s">
        <v>913</v>
      </c>
    </row>
    <row r="10" spans="1:11" s="14" customFormat="1" ht="30" x14ac:dyDescent="0.25">
      <c r="A10" s="173" t="s">
        <v>835</v>
      </c>
      <c r="B10" s="180" t="s">
        <v>836</v>
      </c>
      <c r="C10" s="176">
        <v>323036.40000000002</v>
      </c>
      <c r="D10" s="176"/>
      <c r="E10" s="176"/>
      <c r="F10" s="177">
        <f>C10+D10+E10</f>
        <v>323036.40000000002</v>
      </c>
      <c r="G10" s="181">
        <v>309047</v>
      </c>
      <c r="H10" s="181"/>
      <c r="I10" s="181"/>
      <c r="J10" s="177">
        <f>G10+H10+I10</f>
        <v>309047</v>
      </c>
      <c r="K10" s="182"/>
    </row>
    <row r="11" spans="1:11" s="14" customFormat="1" ht="60" x14ac:dyDescent="0.25">
      <c r="A11" s="173" t="s">
        <v>837</v>
      </c>
      <c r="B11" s="180" t="s">
        <v>838</v>
      </c>
      <c r="C11" s="176">
        <v>313888.17</v>
      </c>
      <c r="D11" s="176">
        <v>0</v>
      </c>
      <c r="E11" s="176"/>
      <c r="F11" s="177">
        <f>C11+D11+E11</f>
        <v>313888.17</v>
      </c>
      <c r="G11" s="181">
        <v>336957</v>
      </c>
      <c r="H11" s="181">
        <v>2000</v>
      </c>
      <c r="I11" s="181"/>
      <c r="J11" s="177">
        <f>G11+H11+I11</f>
        <v>338957</v>
      </c>
      <c r="K11" s="182" t="s">
        <v>1089</v>
      </c>
    </row>
    <row r="12" spans="1:11" s="121" customFormat="1" ht="30" x14ac:dyDescent="0.25">
      <c r="A12" s="183" t="s">
        <v>839</v>
      </c>
      <c r="B12" s="183" t="s">
        <v>915</v>
      </c>
      <c r="C12" s="176">
        <v>3646647.66</v>
      </c>
      <c r="D12" s="176">
        <f>51600+20022.06</f>
        <v>71622.06</v>
      </c>
      <c r="E12" s="176"/>
      <c r="F12" s="177">
        <f t="shared" ref="F12:F33" si="0">C12+D12+E12</f>
        <v>3718269.72</v>
      </c>
      <c r="G12" s="176">
        <v>3835477</v>
      </c>
      <c r="H12" s="176">
        <v>35000</v>
      </c>
      <c r="I12" s="176"/>
      <c r="J12" s="177">
        <f t="shared" ref="J12:J33" si="1">G12+H12+I12</f>
        <v>3870477</v>
      </c>
      <c r="K12" s="182" t="s">
        <v>913</v>
      </c>
    </row>
    <row r="13" spans="1:11" s="14" customFormat="1" ht="105" x14ac:dyDescent="0.25">
      <c r="A13" s="173" t="s">
        <v>840</v>
      </c>
      <c r="B13" s="183" t="s">
        <v>916</v>
      </c>
      <c r="C13" s="176">
        <v>9991712.3399999999</v>
      </c>
      <c r="D13" s="176">
        <f>229644.88+55925</f>
        <v>285569.88</v>
      </c>
      <c r="E13" s="176">
        <v>14732778.41</v>
      </c>
      <c r="F13" s="177">
        <f t="shared" si="0"/>
        <v>25010060.630000003</v>
      </c>
      <c r="G13" s="176">
        <v>10700000</v>
      </c>
      <c r="H13" s="176">
        <v>4160000</v>
      </c>
      <c r="I13" s="176">
        <v>17500000</v>
      </c>
      <c r="J13" s="177">
        <f t="shared" si="1"/>
        <v>32360000</v>
      </c>
      <c r="K13" s="182" t="s">
        <v>1106</v>
      </c>
    </row>
    <row r="14" spans="1:11" s="14" customFormat="1" ht="74.45" customHeight="1" x14ac:dyDescent="0.25">
      <c r="A14" s="173" t="s">
        <v>917</v>
      </c>
      <c r="B14" s="173" t="s">
        <v>841</v>
      </c>
      <c r="C14" s="176">
        <f>5418082.68+10000000</f>
        <v>15418082.68</v>
      </c>
      <c r="D14" s="176">
        <f>673155.64+97368.84+668565.77</f>
        <v>1439090.25</v>
      </c>
      <c r="E14" s="176">
        <f>1190.45+131514.86+795797.75+50402.48</f>
        <v>978905.54</v>
      </c>
      <c r="F14" s="177">
        <f t="shared" si="0"/>
        <v>17836078.469999999</v>
      </c>
      <c r="G14" s="176">
        <f>3559370+3500000</f>
        <v>7059370</v>
      </c>
      <c r="H14" s="176">
        <v>1527902</v>
      </c>
      <c r="I14" s="176">
        <v>180000</v>
      </c>
      <c r="J14" s="177">
        <f t="shared" si="1"/>
        <v>8767272</v>
      </c>
      <c r="K14" s="182" t="s">
        <v>913</v>
      </c>
    </row>
    <row r="15" spans="1:11" s="122" customFormat="1" ht="75" x14ac:dyDescent="0.25">
      <c r="A15" s="184" t="s">
        <v>842</v>
      </c>
      <c r="B15" s="184" t="s">
        <v>843</v>
      </c>
      <c r="C15" s="185">
        <v>2687252.83</v>
      </c>
      <c r="D15" s="185">
        <f>407087.55+3514368.77</f>
        <v>3921456.32</v>
      </c>
      <c r="E15" s="185">
        <f>357265.23+955386.42+2922449.74+86230</f>
        <v>4321331.3900000006</v>
      </c>
      <c r="F15" s="186">
        <f t="shared" si="0"/>
        <v>10930040.540000001</v>
      </c>
      <c r="G15" s="185">
        <v>4000000</v>
      </c>
      <c r="H15" s="185">
        <v>12800000</v>
      </c>
      <c r="I15" s="185">
        <v>5219665</v>
      </c>
      <c r="J15" s="186">
        <f t="shared" si="1"/>
        <v>22019665</v>
      </c>
      <c r="K15" s="178">
        <v>1.2</v>
      </c>
    </row>
    <row r="16" spans="1:11" s="14" customFormat="1" ht="30" x14ac:dyDescent="0.25">
      <c r="A16" s="173" t="s">
        <v>844</v>
      </c>
      <c r="B16" s="173" t="s">
        <v>845</v>
      </c>
      <c r="C16" s="176">
        <v>104866656.38</v>
      </c>
      <c r="D16" s="176">
        <v>11642726.970000001</v>
      </c>
      <c r="E16" s="176">
        <v>-23511.3</v>
      </c>
      <c r="F16" s="177">
        <f t="shared" si="0"/>
        <v>116485872.05</v>
      </c>
      <c r="G16" s="176">
        <v>129000000</v>
      </c>
      <c r="H16" s="187">
        <v>9000000</v>
      </c>
      <c r="I16" s="188"/>
      <c r="J16" s="177">
        <f t="shared" si="1"/>
        <v>138000000</v>
      </c>
      <c r="K16" s="182">
        <v>1.2</v>
      </c>
    </row>
    <row r="17" spans="1:11" s="14" customFormat="1" ht="30" x14ac:dyDescent="0.25">
      <c r="A17" s="173" t="s">
        <v>846</v>
      </c>
      <c r="B17" s="173" t="s">
        <v>845</v>
      </c>
      <c r="C17" s="176">
        <v>9802091.2799999993</v>
      </c>
      <c r="D17" s="176"/>
      <c r="E17" s="176"/>
      <c r="F17" s="177">
        <f t="shared" si="0"/>
        <v>9802091.2799999993</v>
      </c>
      <c r="G17" s="176">
        <v>11777299</v>
      </c>
      <c r="H17" s="176"/>
      <c r="I17" s="176"/>
      <c r="J17" s="177">
        <f t="shared" si="1"/>
        <v>11777299</v>
      </c>
      <c r="K17" s="182">
        <v>1.2</v>
      </c>
    </row>
    <row r="18" spans="1:11" s="14" customFormat="1" ht="45" x14ac:dyDescent="0.25">
      <c r="A18" s="173" t="s">
        <v>847</v>
      </c>
      <c r="B18" s="173"/>
      <c r="C18" s="236"/>
      <c r="D18" s="176">
        <v>251577555.72999999</v>
      </c>
      <c r="E18" s="236"/>
      <c r="F18" s="177">
        <f t="shared" si="0"/>
        <v>251577555.72999999</v>
      </c>
      <c r="G18" s="176"/>
      <c r="H18" s="176">
        <v>271141307</v>
      </c>
      <c r="I18" s="176"/>
      <c r="J18" s="177">
        <f t="shared" si="1"/>
        <v>271141307</v>
      </c>
      <c r="K18" s="182" t="s">
        <v>913</v>
      </c>
    </row>
    <row r="19" spans="1:11" s="14" customFormat="1" x14ac:dyDescent="0.25">
      <c r="A19" s="173" t="s">
        <v>848</v>
      </c>
      <c r="B19" s="173"/>
      <c r="C19" s="236"/>
      <c r="D19" s="176">
        <v>62959252.520000003</v>
      </c>
      <c r="E19" s="236"/>
      <c r="F19" s="177">
        <f t="shared" si="0"/>
        <v>62959252.520000003</v>
      </c>
      <c r="G19" s="176"/>
      <c r="H19" s="176">
        <v>58342737</v>
      </c>
      <c r="I19" s="176"/>
      <c r="J19" s="177">
        <f t="shared" si="1"/>
        <v>58342737</v>
      </c>
      <c r="K19" s="182">
        <v>2.1</v>
      </c>
    </row>
    <row r="20" spans="1:11" s="14" customFormat="1" x14ac:dyDescent="0.25">
      <c r="A20" s="173" t="s">
        <v>849</v>
      </c>
      <c r="B20" s="173"/>
      <c r="C20" s="236"/>
      <c r="D20" s="176">
        <v>295298123.17000002</v>
      </c>
      <c r="E20" s="236"/>
      <c r="F20" s="177">
        <f t="shared" si="0"/>
        <v>295298123.17000002</v>
      </c>
      <c r="G20" s="176"/>
      <c r="H20" s="176">
        <v>295948031</v>
      </c>
      <c r="I20" s="176"/>
      <c r="J20" s="177">
        <f t="shared" si="1"/>
        <v>295948031</v>
      </c>
      <c r="K20" s="182" t="s">
        <v>1107</v>
      </c>
    </row>
    <row r="21" spans="1:11" s="123" customFormat="1" x14ac:dyDescent="0.25">
      <c r="A21" s="112" t="s">
        <v>850</v>
      </c>
      <c r="B21" s="112"/>
      <c r="C21" s="237"/>
      <c r="D21" s="185">
        <f>11448256+234570+1756757.68</f>
        <v>13439583.68</v>
      </c>
      <c r="E21" s="237"/>
      <c r="F21" s="177">
        <f t="shared" si="0"/>
        <v>13439583.68</v>
      </c>
      <c r="G21" s="185"/>
      <c r="H21" s="185">
        <v>12716028</v>
      </c>
      <c r="I21" s="185"/>
      <c r="J21" s="177">
        <f t="shared" si="1"/>
        <v>12716028</v>
      </c>
      <c r="K21" s="182" t="s">
        <v>1107</v>
      </c>
    </row>
    <row r="22" spans="1:11" s="14" customFormat="1" ht="30" x14ac:dyDescent="0.25">
      <c r="A22" s="173" t="s">
        <v>851</v>
      </c>
      <c r="B22" s="173" t="s">
        <v>918</v>
      </c>
      <c r="C22" s="236"/>
      <c r="D22" s="176">
        <v>804313</v>
      </c>
      <c r="E22" s="236"/>
      <c r="F22" s="177">
        <f t="shared" si="0"/>
        <v>804313</v>
      </c>
      <c r="G22" s="176"/>
      <c r="H22" s="176">
        <v>804313</v>
      </c>
      <c r="I22" s="176"/>
      <c r="J22" s="177">
        <f t="shared" si="1"/>
        <v>804313</v>
      </c>
      <c r="K22" s="182"/>
    </row>
    <row r="23" spans="1:11" s="14" customFormat="1" ht="45" x14ac:dyDescent="0.25">
      <c r="A23" s="173" t="s">
        <v>852</v>
      </c>
      <c r="B23" s="173" t="s">
        <v>919</v>
      </c>
      <c r="C23" s="236"/>
      <c r="D23" s="176">
        <v>19793849.27</v>
      </c>
      <c r="E23" s="236"/>
      <c r="F23" s="177">
        <v>43027386</v>
      </c>
      <c r="G23" s="176"/>
      <c r="H23" s="176">
        <v>22032195</v>
      </c>
      <c r="I23" s="176"/>
      <c r="J23" s="177">
        <f t="shared" si="1"/>
        <v>22032195</v>
      </c>
      <c r="K23" s="182">
        <v>1.2</v>
      </c>
    </row>
    <row r="24" spans="1:11" s="14" customFormat="1" ht="30" x14ac:dyDescent="0.25">
      <c r="A24" s="173" t="s">
        <v>853</v>
      </c>
      <c r="B24" s="173" t="s">
        <v>920</v>
      </c>
      <c r="C24" s="236"/>
      <c r="D24" s="176">
        <v>120943760.95</v>
      </c>
      <c r="E24" s="236"/>
      <c r="F24" s="177">
        <f t="shared" si="0"/>
        <v>120943760.95</v>
      </c>
      <c r="G24" s="176"/>
      <c r="H24" s="176">
        <v>118461481</v>
      </c>
      <c r="I24" s="176"/>
      <c r="J24" s="177">
        <f t="shared" si="1"/>
        <v>118461481</v>
      </c>
      <c r="K24" s="182" t="s">
        <v>913</v>
      </c>
    </row>
    <row r="25" spans="1:11" s="14" customFormat="1" ht="30" x14ac:dyDescent="0.25">
      <c r="A25" s="173" t="s">
        <v>854</v>
      </c>
      <c r="B25" s="173" t="s">
        <v>855</v>
      </c>
      <c r="C25" s="236"/>
      <c r="D25" s="176">
        <v>33821764.5</v>
      </c>
      <c r="E25" s="236"/>
      <c r="F25" s="177">
        <f t="shared" si="0"/>
        <v>33821764.5</v>
      </c>
      <c r="G25" s="176"/>
      <c r="H25" s="176">
        <v>29336227</v>
      </c>
      <c r="I25" s="176"/>
      <c r="J25" s="177">
        <f t="shared" si="1"/>
        <v>29336227</v>
      </c>
      <c r="K25" s="182" t="s">
        <v>921</v>
      </c>
    </row>
    <row r="26" spans="1:11" s="14" customFormat="1" ht="30" x14ac:dyDescent="0.25">
      <c r="A26" s="173" t="s">
        <v>856</v>
      </c>
      <c r="B26" s="173" t="s">
        <v>855</v>
      </c>
      <c r="C26" s="176">
        <v>13935289.15</v>
      </c>
      <c r="D26" s="176">
        <f>959773.07+406660.57+1207176.98</f>
        <v>2573610.62</v>
      </c>
      <c r="E26" s="176">
        <v>0</v>
      </c>
      <c r="F26" s="177">
        <f t="shared" si="0"/>
        <v>16508899.77</v>
      </c>
      <c r="G26" s="176">
        <v>14000000</v>
      </c>
      <c r="H26" s="176">
        <v>1450000</v>
      </c>
      <c r="I26" s="176">
        <v>0</v>
      </c>
      <c r="J26" s="177">
        <f t="shared" si="1"/>
        <v>15450000</v>
      </c>
      <c r="K26" s="182" t="s">
        <v>921</v>
      </c>
    </row>
    <row r="27" spans="1:11" s="14" customFormat="1" ht="30" x14ac:dyDescent="0.25">
      <c r="A27" s="173" t="s">
        <v>857</v>
      </c>
      <c r="B27" s="173" t="s">
        <v>858</v>
      </c>
      <c r="C27" s="176">
        <f>302991928.16+2832326714.39</f>
        <v>3135318642.5499997</v>
      </c>
      <c r="D27" s="176">
        <v>107568.33</v>
      </c>
      <c r="E27" s="176">
        <f>715946.27+507959792.2+88594.42+53890376.5+234070682.14+9717547.28</f>
        <v>806442938.80999994</v>
      </c>
      <c r="F27" s="177">
        <f t="shared" si="0"/>
        <v>3941869149.6899996</v>
      </c>
      <c r="G27" s="176">
        <v>3082634496</v>
      </c>
      <c r="H27" s="176"/>
      <c r="I27" s="176">
        <v>825000000</v>
      </c>
      <c r="J27" s="177">
        <f t="shared" si="1"/>
        <v>3907634496</v>
      </c>
      <c r="K27" s="182" t="s">
        <v>913</v>
      </c>
    </row>
    <row r="28" spans="1:11" s="14" customFormat="1" ht="30" x14ac:dyDescent="0.25">
      <c r="A28" s="173" t="s">
        <v>859</v>
      </c>
      <c r="B28" s="183" t="s">
        <v>922</v>
      </c>
      <c r="C28" s="176">
        <f>1935000+1510889</f>
        <v>3445889</v>
      </c>
      <c r="D28" s="236"/>
      <c r="E28" s="236"/>
      <c r="F28" s="177">
        <f t="shared" si="0"/>
        <v>3445889</v>
      </c>
      <c r="G28" s="176">
        <v>4129717</v>
      </c>
      <c r="H28" s="181"/>
      <c r="I28" s="181"/>
      <c r="J28" s="177">
        <f t="shared" si="1"/>
        <v>4129717</v>
      </c>
      <c r="K28" s="182" t="s">
        <v>1108</v>
      </c>
    </row>
    <row r="29" spans="1:11" s="14" customFormat="1" ht="30" x14ac:dyDescent="0.25">
      <c r="A29" s="173" t="s">
        <v>860</v>
      </c>
      <c r="B29" s="173" t="s">
        <v>855</v>
      </c>
      <c r="C29" s="176">
        <v>8718820.3599999994</v>
      </c>
      <c r="D29" s="176">
        <f>438566.1+1722434.9</f>
        <v>2161001</v>
      </c>
      <c r="E29" s="176">
        <v>45476.13</v>
      </c>
      <c r="F29" s="177">
        <f t="shared" si="0"/>
        <v>10925297.49</v>
      </c>
      <c r="G29" s="176">
        <v>8453259</v>
      </c>
      <c r="H29" s="176">
        <v>1980000</v>
      </c>
      <c r="I29" s="176">
        <v>29000</v>
      </c>
      <c r="J29" s="177">
        <f t="shared" si="1"/>
        <v>10462259</v>
      </c>
      <c r="K29" s="182" t="s">
        <v>921</v>
      </c>
    </row>
    <row r="30" spans="1:11" s="122" customFormat="1" ht="30" x14ac:dyDescent="0.25">
      <c r="A30" s="184" t="s">
        <v>861</v>
      </c>
      <c r="B30" s="184" t="s">
        <v>855</v>
      </c>
      <c r="C30" s="185">
        <v>6522877</v>
      </c>
      <c r="D30" s="185">
        <f>17916.26+183745.78+6573417.77</f>
        <v>6775079.8099999996</v>
      </c>
      <c r="E30" s="185">
        <v>0</v>
      </c>
      <c r="F30" s="186">
        <f>C30+D30+E30</f>
        <v>13297956.809999999</v>
      </c>
      <c r="G30" s="185">
        <v>6522877</v>
      </c>
      <c r="H30" s="185">
        <v>6780600</v>
      </c>
      <c r="I30" s="185">
        <v>1005000</v>
      </c>
      <c r="J30" s="186">
        <f>G30+H30+I30</f>
        <v>14308477</v>
      </c>
      <c r="K30" s="178" t="s">
        <v>921</v>
      </c>
    </row>
    <row r="31" spans="1:11" s="14" customFormat="1" ht="30" x14ac:dyDescent="0.25">
      <c r="A31" s="173" t="s">
        <v>831</v>
      </c>
      <c r="B31" s="173" t="s">
        <v>923</v>
      </c>
      <c r="C31" s="176">
        <v>13364601.890000001</v>
      </c>
      <c r="D31" s="176">
        <f>2486469.51+1754558.73</f>
        <v>4241028.24</v>
      </c>
      <c r="E31" s="176">
        <f>96581.89+2834083.69+531768.59</f>
        <v>3462434.17</v>
      </c>
      <c r="F31" s="177">
        <f t="shared" si="0"/>
        <v>21068064.300000004</v>
      </c>
      <c r="G31" s="176">
        <v>13677433</v>
      </c>
      <c r="H31" s="176">
        <f>D31</f>
        <v>4241028.24</v>
      </c>
      <c r="I31" s="176">
        <v>3500000</v>
      </c>
      <c r="J31" s="177">
        <f t="shared" si="1"/>
        <v>21418461.240000002</v>
      </c>
      <c r="K31" s="182" t="s">
        <v>913</v>
      </c>
    </row>
    <row r="32" spans="1:11" s="121" customFormat="1" ht="75" x14ac:dyDescent="0.25">
      <c r="A32" s="182" t="s">
        <v>924</v>
      </c>
      <c r="B32" s="179" t="s">
        <v>925</v>
      </c>
      <c r="C32" s="176">
        <v>6045556.96</v>
      </c>
      <c r="D32" s="176">
        <v>37255976.75</v>
      </c>
      <c r="E32" s="236"/>
      <c r="F32" s="177">
        <f t="shared" si="0"/>
        <v>43301533.710000001</v>
      </c>
      <c r="G32" s="181"/>
      <c r="H32" s="181"/>
      <c r="I32" s="181"/>
      <c r="J32" s="177">
        <f t="shared" si="1"/>
        <v>0</v>
      </c>
      <c r="K32" s="182"/>
    </row>
    <row r="33" spans="1:11" s="14" customFormat="1" x14ac:dyDescent="0.25">
      <c r="A33" s="189" t="s">
        <v>28</v>
      </c>
      <c r="B33" s="135"/>
      <c r="C33" s="174">
        <f>SUM(C7:C32)</f>
        <v>3339452411.4099998</v>
      </c>
      <c r="D33" s="174">
        <f>SUM(D7:D32)</f>
        <v>869774330.37</v>
      </c>
      <c r="E33" s="174">
        <f>SUM(E7:E32)</f>
        <v>844223799.5999999</v>
      </c>
      <c r="F33" s="175">
        <f t="shared" si="0"/>
        <v>5053450541.3799992</v>
      </c>
      <c r="G33" s="176">
        <f>SUM(G7:G31)</f>
        <v>3301083966</v>
      </c>
      <c r="H33" s="176">
        <f>SUM(H7:H31)</f>
        <v>851568849.24000001</v>
      </c>
      <c r="I33" s="176">
        <f>SUM(I7:I31)</f>
        <v>863733665</v>
      </c>
      <c r="J33" s="177">
        <f t="shared" si="1"/>
        <v>5016386480.2399998</v>
      </c>
      <c r="K33" s="182"/>
    </row>
  </sheetData>
  <mergeCells count="10">
    <mergeCell ref="B1:D1"/>
    <mergeCell ref="E1:K1"/>
    <mergeCell ref="E2:K2"/>
    <mergeCell ref="E3:K3"/>
    <mergeCell ref="E4:K4"/>
    <mergeCell ref="A5:A6"/>
    <mergeCell ref="B5:B6"/>
    <mergeCell ref="C5:F5"/>
    <mergeCell ref="G5:J5"/>
    <mergeCell ref="K5:K6"/>
  </mergeCells>
  <pageMargins left="0.7" right="0.7" top="0.75" bottom="0.75" header="0.3" footer="0.3"/>
  <pageSetup paperSize="5" scale="78" fitToHeight="0" orientation="landscape" r:id="rId1"/>
  <headerFooter>
    <oddFooter>&amp;RPage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25"/>
  <sheetViews>
    <sheetView workbookViewId="0">
      <selection activeCell="E1" sqref="E1:L1"/>
    </sheetView>
  </sheetViews>
  <sheetFormatPr defaultColWidth="9.140625" defaultRowHeight="15" x14ac:dyDescent="0.25"/>
  <cols>
    <col min="1" max="1" width="15.5703125" style="1" customWidth="1"/>
    <col min="2" max="2" width="36.7109375" style="1" customWidth="1"/>
    <col min="3" max="7" width="16.7109375" style="1" customWidth="1"/>
    <col min="8" max="8" width="25.7109375" style="5" customWidth="1"/>
    <col min="9" max="9" width="25.7109375" style="42" customWidth="1"/>
    <col min="10" max="10" width="24.7109375" style="1" customWidth="1"/>
    <col min="11" max="11" width="36" style="1" bestFit="1" customWidth="1"/>
    <col min="12" max="12" width="37.42578125" style="1" customWidth="1"/>
    <col min="13" max="16384" width="9.140625" style="1"/>
  </cols>
  <sheetData>
    <row r="1" spans="1:12" x14ac:dyDescent="0.25">
      <c r="A1" s="7" t="s">
        <v>16</v>
      </c>
      <c r="B1" s="287" t="s">
        <v>217</v>
      </c>
      <c r="C1" s="288"/>
      <c r="D1" s="289"/>
      <c r="E1" s="313" t="s">
        <v>341</v>
      </c>
      <c r="F1" s="293"/>
      <c r="G1" s="293"/>
      <c r="H1" s="293"/>
      <c r="I1" s="293"/>
      <c r="J1" s="293"/>
      <c r="K1" s="293"/>
      <c r="L1" s="293"/>
    </row>
    <row r="2" spans="1:12" x14ac:dyDescent="0.25">
      <c r="A2" s="4"/>
      <c r="B2" s="4"/>
      <c r="C2" s="4"/>
      <c r="D2" s="4"/>
      <c r="E2" s="293" t="s">
        <v>4</v>
      </c>
      <c r="F2" s="293"/>
      <c r="G2" s="293"/>
      <c r="H2" s="293"/>
      <c r="I2" s="293"/>
      <c r="J2" s="293"/>
      <c r="K2" s="293"/>
      <c r="L2" s="293"/>
    </row>
    <row r="3" spans="1:12" x14ac:dyDescent="0.25">
      <c r="A3" s="7" t="s">
        <v>17</v>
      </c>
      <c r="B3" s="227" t="s">
        <v>218</v>
      </c>
      <c r="C3" s="8" t="s">
        <v>6</v>
      </c>
      <c r="D3" s="225">
        <v>1</v>
      </c>
      <c r="E3" s="317"/>
      <c r="F3" s="318"/>
      <c r="G3" s="318"/>
      <c r="H3" s="318"/>
      <c r="I3" s="318"/>
      <c r="J3" s="318"/>
    </row>
    <row r="4" spans="1:12" ht="15" customHeight="1" x14ac:dyDescent="0.25">
      <c r="A4" s="4"/>
      <c r="B4" s="4"/>
      <c r="C4" s="4"/>
      <c r="D4" s="4"/>
      <c r="E4" s="322" t="s">
        <v>65</v>
      </c>
      <c r="F4" s="322"/>
      <c r="G4" s="322"/>
      <c r="H4" s="322"/>
      <c r="I4" s="322"/>
      <c r="J4" s="322"/>
      <c r="K4" s="322"/>
      <c r="L4" s="322"/>
    </row>
    <row r="5" spans="1:12" ht="60" x14ac:dyDescent="0.25">
      <c r="A5" s="15" t="s">
        <v>8</v>
      </c>
      <c r="B5" s="47" t="s">
        <v>29</v>
      </c>
      <c r="C5" s="44" t="s">
        <v>30</v>
      </c>
      <c r="D5" s="57" t="s">
        <v>31</v>
      </c>
      <c r="E5" s="319" t="s">
        <v>69</v>
      </c>
      <c r="F5" s="320"/>
      <c r="G5" s="320"/>
      <c r="H5" s="321"/>
      <c r="I5" s="58" t="s">
        <v>80</v>
      </c>
      <c r="J5" s="43" t="s">
        <v>79</v>
      </c>
      <c r="K5" s="56" t="s">
        <v>89</v>
      </c>
      <c r="L5" s="56" t="s">
        <v>90</v>
      </c>
    </row>
    <row r="6" spans="1:12" ht="30" x14ac:dyDescent="0.25">
      <c r="A6" s="54"/>
      <c r="B6" s="108" t="s">
        <v>555</v>
      </c>
      <c r="C6" s="54"/>
      <c r="D6" s="21"/>
      <c r="E6" s="327"/>
      <c r="F6" s="328"/>
      <c r="G6" s="328"/>
      <c r="H6" s="328"/>
      <c r="I6" s="55"/>
      <c r="J6" s="22"/>
      <c r="K6" s="22"/>
      <c r="L6" s="22"/>
    </row>
    <row r="7" spans="1:12" x14ac:dyDescent="0.25">
      <c r="A7" s="16"/>
      <c r="B7" s="16"/>
      <c r="C7" s="16"/>
      <c r="D7" s="17"/>
      <c r="E7" s="329"/>
      <c r="F7" s="330"/>
      <c r="G7" s="330"/>
      <c r="H7" s="330"/>
      <c r="I7" s="39"/>
      <c r="J7" s="11"/>
      <c r="K7" s="11"/>
      <c r="L7" s="11"/>
    </row>
    <row r="8" spans="1:12" x14ac:dyDescent="0.25">
      <c r="A8" s="16"/>
      <c r="B8" s="16"/>
      <c r="C8" s="16"/>
      <c r="D8" s="18"/>
      <c r="E8" s="331"/>
      <c r="F8" s="331"/>
      <c r="G8" s="331"/>
      <c r="H8" s="331"/>
      <c r="I8" s="40"/>
      <c r="J8" s="11"/>
      <c r="K8" s="11"/>
      <c r="L8" s="11"/>
    </row>
    <row r="9" spans="1:12" x14ac:dyDescent="0.25">
      <c r="A9" s="19"/>
      <c r="B9" s="20"/>
      <c r="C9" s="21"/>
      <c r="D9" s="21"/>
      <c r="E9" s="325"/>
      <c r="F9" s="325"/>
      <c r="G9" s="325"/>
      <c r="H9" s="325"/>
      <c r="I9" s="35"/>
      <c r="J9" s="22"/>
      <c r="K9" s="11"/>
      <c r="L9" s="11"/>
    </row>
    <row r="10" spans="1:12" x14ac:dyDescent="0.25">
      <c r="A10" s="9"/>
      <c r="B10" s="10"/>
      <c r="C10" s="17"/>
      <c r="D10" s="17"/>
      <c r="E10" s="323"/>
      <c r="F10" s="323"/>
      <c r="G10" s="323"/>
      <c r="H10" s="323"/>
      <c r="I10" s="36"/>
      <c r="J10" s="11"/>
      <c r="K10" s="11"/>
      <c r="L10" s="11"/>
    </row>
    <row r="11" spans="1:12" x14ac:dyDescent="0.25">
      <c r="A11" s="9"/>
      <c r="B11" s="10"/>
      <c r="C11" s="18"/>
      <c r="D11" s="18"/>
      <c r="E11" s="324"/>
      <c r="F11" s="324"/>
      <c r="G11" s="324"/>
      <c r="H11" s="324"/>
      <c r="I11" s="37"/>
      <c r="J11" s="11"/>
      <c r="K11" s="11"/>
      <c r="L11" s="11"/>
    </row>
    <row r="12" spans="1:12" x14ac:dyDescent="0.25">
      <c r="A12" s="19"/>
      <c r="B12" s="20"/>
      <c r="C12" s="21"/>
      <c r="D12" s="21"/>
      <c r="E12" s="325"/>
      <c r="F12" s="325"/>
      <c r="G12" s="325"/>
      <c r="H12" s="325"/>
      <c r="I12" s="35"/>
      <c r="J12" s="22"/>
      <c r="K12" s="11"/>
      <c r="L12" s="11"/>
    </row>
    <row r="13" spans="1:12" x14ac:dyDescent="0.25">
      <c r="A13" s="9"/>
      <c r="B13" s="10"/>
      <c r="C13" s="17"/>
      <c r="D13" s="17"/>
      <c r="E13" s="323"/>
      <c r="F13" s="323"/>
      <c r="G13" s="323"/>
      <c r="H13" s="323"/>
      <c r="I13" s="36"/>
      <c r="J13" s="11"/>
      <c r="K13" s="11"/>
      <c r="L13" s="11"/>
    </row>
    <row r="14" spans="1:12" x14ac:dyDescent="0.25">
      <c r="A14" s="9"/>
      <c r="B14" s="10"/>
      <c r="C14" s="18"/>
      <c r="D14" s="18"/>
      <c r="E14" s="324"/>
      <c r="F14" s="324"/>
      <c r="G14" s="324"/>
      <c r="H14" s="324"/>
      <c r="I14" s="37"/>
      <c r="J14" s="11"/>
      <c r="K14" s="11"/>
      <c r="L14" s="11"/>
    </row>
    <row r="15" spans="1:12" x14ac:dyDescent="0.25">
      <c r="A15" s="19"/>
      <c r="B15" s="20"/>
      <c r="C15" s="21"/>
      <c r="D15" s="21"/>
      <c r="E15" s="326"/>
      <c r="F15" s="326"/>
      <c r="G15" s="326"/>
      <c r="H15" s="326"/>
      <c r="I15" s="35"/>
      <c r="J15" s="22"/>
      <c r="K15" s="11"/>
      <c r="L15" s="11"/>
    </row>
    <row r="16" spans="1:12" x14ac:dyDescent="0.25">
      <c r="A16" s="9"/>
      <c r="B16" s="10"/>
      <c r="C16" s="17"/>
      <c r="D16" s="17"/>
      <c r="E16" s="323"/>
      <c r="F16" s="323"/>
      <c r="G16" s="323"/>
      <c r="H16" s="323"/>
      <c r="I16" s="36"/>
      <c r="J16" s="11"/>
      <c r="K16" s="11"/>
      <c r="L16" s="11"/>
    </row>
    <row r="17" spans="1:12" x14ac:dyDescent="0.25">
      <c r="A17" s="19"/>
      <c r="B17" s="20"/>
      <c r="C17" s="21"/>
      <c r="D17" s="21"/>
      <c r="E17" s="326"/>
      <c r="F17" s="326"/>
      <c r="G17" s="326"/>
      <c r="H17" s="326"/>
      <c r="I17" s="35"/>
      <c r="J17" s="22"/>
      <c r="K17" s="11"/>
      <c r="L17" s="11"/>
    </row>
    <row r="18" spans="1:12" x14ac:dyDescent="0.25">
      <c r="A18" s="9"/>
      <c r="B18" s="10"/>
      <c r="C18" s="17"/>
      <c r="D18" s="17"/>
      <c r="E18" s="323"/>
      <c r="F18" s="323"/>
      <c r="G18" s="323"/>
      <c r="H18" s="323"/>
      <c r="I18" s="36"/>
      <c r="J18" s="11"/>
      <c r="K18" s="11"/>
      <c r="L18" s="11"/>
    </row>
    <row r="19" spans="1:12" x14ac:dyDescent="0.25">
      <c r="A19" s="9"/>
      <c r="B19" s="10"/>
      <c r="C19" s="18"/>
      <c r="D19" s="18"/>
      <c r="E19" s="324"/>
      <c r="F19" s="324"/>
      <c r="G19" s="324"/>
      <c r="H19" s="324"/>
      <c r="I19" s="37"/>
      <c r="J19" s="11"/>
      <c r="K19" s="11"/>
      <c r="L19" s="11"/>
    </row>
    <row r="20" spans="1:12" x14ac:dyDescent="0.25">
      <c r="A20" s="19"/>
      <c r="B20" s="20"/>
      <c r="C20" s="21"/>
      <c r="D20" s="21"/>
      <c r="E20" s="326"/>
      <c r="F20" s="326"/>
      <c r="G20" s="326"/>
      <c r="H20" s="326"/>
      <c r="I20" s="35"/>
      <c r="J20" s="22"/>
      <c r="K20" s="11"/>
      <c r="L20" s="11"/>
    </row>
    <row r="21" spans="1:12" x14ac:dyDescent="0.25">
      <c r="A21" s="19"/>
      <c r="B21" s="20"/>
      <c r="C21" s="21"/>
      <c r="D21" s="21"/>
      <c r="E21" s="326"/>
      <c r="F21" s="326"/>
      <c r="G21" s="326"/>
      <c r="H21" s="326"/>
      <c r="I21" s="35"/>
      <c r="J21" s="22"/>
      <c r="K21" s="11"/>
      <c r="L21" s="11"/>
    </row>
    <row r="22" spans="1:12" x14ac:dyDescent="0.25">
      <c r="A22" s="9"/>
      <c r="B22" s="10"/>
      <c r="C22" s="17"/>
      <c r="D22" s="17"/>
      <c r="E22" s="323"/>
      <c r="F22" s="323"/>
      <c r="G22" s="323"/>
      <c r="H22" s="323"/>
      <c r="I22" s="36"/>
      <c r="J22" s="11"/>
      <c r="K22" s="11"/>
      <c r="L22" s="11"/>
    </row>
    <row r="23" spans="1:12" x14ac:dyDescent="0.25">
      <c r="A23" s="9"/>
      <c r="B23" s="10"/>
      <c r="C23" s="18"/>
      <c r="D23" s="18"/>
      <c r="E23" s="324"/>
      <c r="F23" s="324"/>
      <c r="G23" s="324"/>
      <c r="H23" s="324"/>
      <c r="I23" s="37"/>
      <c r="J23" s="11"/>
      <c r="K23" s="11"/>
      <c r="L23" s="11"/>
    </row>
    <row r="24" spans="1:12" x14ac:dyDescent="0.25">
      <c r="A24" s="19"/>
      <c r="B24" s="20"/>
      <c r="C24" s="21"/>
      <c r="D24" s="21"/>
      <c r="E24" s="326"/>
      <c r="F24" s="326"/>
      <c r="G24" s="326"/>
      <c r="H24" s="326"/>
      <c r="I24" s="35"/>
      <c r="J24" s="22"/>
      <c r="K24" s="11"/>
      <c r="L24" s="11"/>
    </row>
    <row r="25" spans="1:12" x14ac:dyDescent="0.25">
      <c r="A25" s="9"/>
      <c r="B25" s="10"/>
      <c r="C25" s="23"/>
      <c r="D25" s="23"/>
      <c r="E25" s="326"/>
      <c r="F25" s="326"/>
      <c r="G25" s="326"/>
      <c r="H25" s="326"/>
      <c r="I25" s="38"/>
      <c r="J25" s="12"/>
      <c r="K25" s="11"/>
      <c r="L25" s="11"/>
    </row>
    <row r="26" spans="1:12" x14ac:dyDescent="0.25">
      <c r="A26" s="9"/>
      <c r="B26" s="10"/>
      <c r="C26" s="17"/>
      <c r="D26" s="17"/>
      <c r="E26" s="323"/>
      <c r="F26" s="323"/>
      <c r="G26" s="323"/>
      <c r="H26" s="323"/>
      <c r="I26" s="36"/>
      <c r="J26" s="11"/>
      <c r="K26" s="11"/>
      <c r="L26" s="11"/>
    </row>
    <row r="27" spans="1:12" x14ac:dyDescent="0.25">
      <c r="A27" s="9"/>
      <c r="B27" s="10"/>
      <c r="C27" s="18"/>
      <c r="D27" s="18"/>
      <c r="E27" s="324"/>
      <c r="F27" s="324"/>
      <c r="G27" s="324"/>
      <c r="H27" s="324"/>
      <c r="I27" s="37"/>
      <c r="J27" s="11"/>
      <c r="K27" s="11"/>
      <c r="L27" s="11"/>
    </row>
    <row r="28" spans="1:12" x14ac:dyDescent="0.25">
      <c r="A28" s="19"/>
      <c r="B28" s="20"/>
      <c r="C28" s="21"/>
      <c r="D28" s="21"/>
      <c r="E28" s="326"/>
      <c r="F28" s="326"/>
      <c r="G28" s="326"/>
      <c r="H28" s="326"/>
      <c r="I28" s="35"/>
      <c r="J28" s="22"/>
      <c r="K28" s="11"/>
      <c r="L28" s="11"/>
    </row>
    <row r="29" spans="1:12" x14ac:dyDescent="0.25">
      <c r="A29" s="9"/>
      <c r="B29" s="10"/>
      <c r="C29" s="23"/>
      <c r="D29" s="23"/>
      <c r="E29" s="326"/>
      <c r="F29" s="326"/>
      <c r="G29" s="326"/>
      <c r="H29" s="326"/>
      <c r="I29" s="38"/>
      <c r="J29" s="12"/>
      <c r="K29" s="11"/>
      <c r="L29" s="11"/>
    </row>
    <row r="30" spans="1:12" x14ac:dyDescent="0.25">
      <c r="A30" s="9"/>
      <c r="B30" s="10"/>
      <c r="C30" s="17"/>
      <c r="D30" s="17"/>
      <c r="E30" s="323"/>
      <c r="F30" s="323"/>
      <c r="G30" s="323"/>
      <c r="H30" s="323"/>
      <c r="I30" s="36"/>
      <c r="J30" s="11"/>
      <c r="K30" s="11"/>
      <c r="L30" s="11"/>
    </row>
    <row r="31" spans="1:12" x14ac:dyDescent="0.25">
      <c r="A31" s="9"/>
      <c r="B31" s="10"/>
      <c r="C31" s="18"/>
      <c r="D31" s="18"/>
      <c r="E31" s="324"/>
      <c r="F31" s="324"/>
      <c r="G31" s="324"/>
      <c r="H31" s="324"/>
      <c r="I31" s="37"/>
      <c r="J31" s="11"/>
      <c r="K31" s="11"/>
      <c r="L31" s="11"/>
    </row>
    <row r="32" spans="1:12" x14ac:dyDescent="0.25">
      <c r="A32" s="19"/>
      <c r="B32" s="20"/>
      <c r="C32" s="21"/>
      <c r="D32" s="21"/>
      <c r="E32" s="326"/>
      <c r="F32" s="326"/>
      <c r="G32" s="326"/>
      <c r="H32" s="326"/>
      <c r="I32" s="35"/>
      <c r="J32" s="22"/>
      <c r="K32" s="11"/>
      <c r="L32" s="11"/>
    </row>
    <row r="33" spans="1:12" x14ac:dyDescent="0.25">
      <c r="A33" s="19"/>
      <c r="B33" s="20"/>
      <c r="C33" s="21"/>
      <c r="D33" s="21"/>
      <c r="E33" s="326"/>
      <c r="F33" s="326"/>
      <c r="G33" s="326"/>
      <c r="H33" s="326"/>
      <c r="I33" s="35"/>
      <c r="J33" s="22"/>
      <c r="K33" s="11"/>
      <c r="L33" s="11"/>
    </row>
    <row r="34" spans="1:12" x14ac:dyDescent="0.25">
      <c r="A34" s="9"/>
      <c r="B34" s="10"/>
      <c r="C34" s="17"/>
      <c r="D34" s="17"/>
      <c r="E34" s="323"/>
      <c r="F34" s="323"/>
      <c r="G34" s="323"/>
      <c r="H34" s="323"/>
      <c r="I34" s="36"/>
      <c r="J34" s="11"/>
      <c r="K34" s="11"/>
      <c r="L34" s="11"/>
    </row>
    <row r="35" spans="1:12" x14ac:dyDescent="0.25">
      <c r="A35" s="9"/>
      <c r="B35" s="10"/>
      <c r="C35" s="18"/>
      <c r="D35" s="18"/>
      <c r="E35" s="324"/>
      <c r="F35" s="324"/>
      <c r="G35" s="324"/>
      <c r="H35" s="324"/>
      <c r="I35" s="37"/>
      <c r="J35" s="11"/>
      <c r="K35" s="11"/>
      <c r="L35" s="11"/>
    </row>
    <row r="36" spans="1:12" x14ac:dyDescent="0.25">
      <c r="A36" s="19"/>
      <c r="B36" s="20"/>
      <c r="C36" s="21"/>
      <c r="D36" s="21"/>
      <c r="E36" s="326"/>
      <c r="F36" s="326"/>
      <c r="G36" s="326"/>
      <c r="H36" s="326"/>
      <c r="I36" s="35"/>
      <c r="J36" s="22"/>
      <c r="K36" s="11"/>
      <c r="L36" s="11"/>
    </row>
    <row r="37" spans="1:12" x14ac:dyDescent="0.25">
      <c r="A37" s="19"/>
      <c r="B37" s="20"/>
      <c r="C37" s="21"/>
      <c r="D37" s="21"/>
      <c r="E37" s="326"/>
      <c r="F37" s="326"/>
      <c r="G37" s="326"/>
      <c r="H37" s="326"/>
      <c r="I37" s="35"/>
      <c r="J37" s="22"/>
      <c r="K37" s="11"/>
      <c r="L37" s="11"/>
    </row>
    <row r="38" spans="1:12" x14ac:dyDescent="0.25">
      <c r="A38" s="9"/>
      <c r="B38" s="10"/>
      <c r="C38" s="17"/>
      <c r="D38" s="17"/>
      <c r="E38" s="323"/>
      <c r="F38" s="323"/>
      <c r="G38" s="323"/>
      <c r="H38" s="323"/>
      <c r="I38" s="36"/>
      <c r="J38" s="11"/>
      <c r="K38" s="11"/>
      <c r="L38" s="11"/>
    </row>
    <row r="39" spans="1:12" x14ac:dyDescent="0.25">
      <c r="A39" s="9"/>
      <c r="B39" s="10"/>
      <c r="C39" s="18"/>
      <c r="D39" s="18"/>
      <c r="E39" s="324"/>
      <c r="F39" s="324"/>
      <c r="G39" s="324"/>
      <c r="H39" s="324"/>
      <c r="I39" s="37"/>
      <c r="J39" s="11"/>
      <c r="K39" s="11"/>
      <c r="L39" s="11"/>
    </row>
    <row r="40" spans="1:12" x14ac:dyDescent="0.25">
      <c r="A40" s="19"/>
      <c r="B40" s="20"/>
      <c r="C40" s="21"/>
      <c r="D40" s="21"/>
      <c r="E40" s="326"/>
      <c r="F40" s="326"/>
      <c r="G40" s="326"/>
      <c r="H40" s="326"/>
      <c r="I40" s="35"/>
      <c r="J40" s="22"/>
      <c r="K40" s="11"/>
      <c r="L40" s="11"/>
    </row>
    <row r="41" spans="1:12" x14ac:dyDescent="0.25">
      <c r="A41" s="9"/>
      <c r="B41" s="10"/>
      <c r="C41" s="17"/>
      <c r="D41" s="17"/>
      <c r="E41" s="323"/>
      <c r="F41" s="323"/>
      <c r="G41" s="323"/>
      <c r="H41" s="323"/>
      <c r="I41" s="36"/>
      <c r="J41" s="11"/>
      <c r="K41" s="11"/>
      <c r="L41" s="11"/>
    </row>
    <row r="42" spans="1:12" x14ac:dyDescent="0.25">
      <c r="A42" s="9"/>
      <c r="B42" s="10"/>
      <c r="C42" s="18"/>
      <c r="D42" s="18"/>
      <c r="E42" s="324"/>
      <c r="F42" s="324"/>
      <c r="G42" s="324"/>
      <c r="H42" s="324"/>
      <c r="I42" s="37"/>
      <c r="J42" s="11"/>
      <c r="K42" s="11"/>
      <c r="L42" s="11"/>
    </row>
    <row r="43" spans="1:12" x14ac:dyDescent="0.25">
      <c r="A43" s="19"/>
      <c r="B43" s="20"/>
      <c r="C43" s="21"/>
      <c r="D43" s="21"/>
      <c r="E43" s="326"/>
      <c r="F43" s="326"/>
      <c r="G43" s="326"/>
      <c r="H43" s="326"/>
      <c r="I43" s="35"/>
      <c r="J43" s="22"/>
      <c r="K43" s="11"/>
      <c r="L43" s="11"/>
    </row>
    <row r="44" spans="1:12" x14ac:dyDescent="0.25">
      <c r="A44" s="9"/>
      <c r="B44" s="10"/>
      <c r="C44" s="17"/>
      <c r="D44" s="17"/>
      <c r="E44" s="323"/>
      <c r="F44" s="323"/>
      <c r="G44" s="323"/>
      <c r="H44" s="323"/>
      <c r="I44" s="36"/>
      <c r="J44" s="11"/>
      <c r="K44" s="11"/>
      <c r="L44" s="11"/>
    </row>
    <row r="45" spans="1:12" x14ac:dyDescent="0.25">
      <c r="A45" s="19"/>
      <c r="B45" s="20"/>
      <c r="C45" s="21"/>
      <c r="D45" s="21"/>
      <c r="E45" s="326"/>
      <c r="F45" s="326"/>
      <c r="G45" s="326"/>
      <c r="H45" s="326"/>
      <c r="I45" s="35"/>
      <c r="J45" s="22"/>
      <c r="K45" s="11"/>
      <c r="L45" s="11"/>
    </row>
    <row r="46" spans="1:12" x14ac:dyDescent="0.25">
      <c r="A46" s="9"/>
      <c r="B46" s="10"/>
      <c r="C46" s="17"/>
      <c r="D46" s="17"/>
      <c r="E46" s="323"/>
      <c r="F46" s="323"/>
      <c r="G46" s="323"/>
      <c r="H46" s="323"/>
      <c r="I46" s="36"/>
      <c r="J46" s="11"/>
      <c r="K46" s="11"/>
      <c r="L46" s="11"/>
    </row>
    <row r="47" spans="1:12" x14ac:dyDescent="0.25">
      <c r="A47" s="9"/>
      <c r="B47" s="10"/>
      <c r="C47" s="18"/>
      <c r="D47" s="18"/>
      <c r="E47" s="324"/>
      <c r="F47" s="324"/>
      <c r="G47" s="324"/>
      <c r="H47" s="324"/>
      <c r="I47" s="37"/>
      <c r="J47" s="11"/>
      <c r="K47" s="11"/>
      <c r="L47" s="11"/>
    </row>
    <row r="48" spans="1:12" x14ac:dyDescent="0.25">
      <c r="A48" s="19"/>
      <c r="B48" s="20"/>
      <c r="C48" s="21"/>
      <c r="D48" s="21"/>
      <c r="E48" s="326"/>
      <c r="F48" s="326"/>
      <c r="G48" s="326"/>
      <c r="H48" s="326"/>
      <c r="I48" s="35"/>
      <c r="J48" s="22"/>
      <c r="K48" s="11"/>
      <c r="L48" s="11"/>
    </row>
    <row r="49" spans="1:12" x14ac:dyDescent="0.25">
      <c r="A49" s="19"/>
      <c r="B49" s="20"/>
      <c r="C49" s="21"/>
      <c r="D49" s="21"/>
      <c r="E49" s="326"/>
      <c r="F49" s="326"/>
      <c r="G49" s="326"/>
      <c r="H49" s="326"/>
      <c r="I49" s="35"/>
      <c r="J49" s="22"/>
      <c r="K49" s="11"/>
      <c r="L49" s="11"/>
    </row>
    <row r="50" spans="1:12" x14ac:dyDescent="0.25">
      <c r="A50" s="9"/>
      <c r="B50" s="10"/>
      <c r="C50" s="17"/>
      <c r="D50" s="17"/>
      <c r="E50" s="323"/>
      <c r="F50" s="323"/>
      <c r="G50" s="323"/>
      <c r="H50" s="323"/>
      <c r="I50" s="36"/>
      <c r="J50" s="11"/>
      <c r="K50" s="11"/>
      <c r="L50" s="11"/>
    </row>
    <row r="51" spans="1:12" x14ac:dyDescent="0.25">
      <c r="A51" s="9"/>
      <c r="B51" s="10"/>
      <c r="C51" s="18"/>
      <c r="D51" s="18"/>
      <c r="E51" s="324"/>
      <c r="F51" s="324"/>
      <c r="G51" s="324"/>
      <c r="H51" s="324"/>
      <c r="I51" s="37"/>
      <c r="J51" s="11"/>
      <c r="K51" s="11"/>
      <c r="L51" s="11"/>
    </row>
    <row r="52" spans="1:12" x14ac:dyDescent="0.25">
      <c r="A52" s="19"/>
      <c r="B52" s="20"/>
      <c r="C52" s="21"/>
      <c r="D52" s="21"/>
      <c r="E52" s="326"/>
      <c r="F52" s="326"/>
      <c r="G52" s="326"/>
      <c r="H52" s="326"/>
      <c r="I52" s="35"/>
      <c r="J52" s="22"/>
      <c r="K52" s="11"/>
      <c r="L52" s="11"/>
    </row>
    <row r="53" spans="1:12" x14ac:dyDescent="0.25">
      <c r="A53" s="9"/>
      <c r="B53" s="10"/>
      <c r="C53" s="23"/>
      <c r="D53" s="23"/>
      <c r="E53" s="326"/>
      <c r="F53" s="326"/>
      <c r="G53" s="326"/>
      <c r="H53" s="326"/>
      <c r="I53" s="38"/>
      <c r="J53" s="12"/>
      <c r="K53" s="11"/>
      <c r="L53" s="11"/>
    </row>
    <row r="54" spans="1:12" x14ac:dyDescent="0.25">
      <c r="A54" s="9"/>
      <c r="B54" s="10"/>
      <c r="C54" s="17"/>
      <c r="D54" s="17"/>
      <c r="E54" s="323"/>
      <c r="F54" s="323"/>
      <c r="G54" s="323"/>
      <c r="H54" s="323"/>
      <c r="I54" s="36"/>
      <c r="J54" s="11"/>
      <c r="K54" s="11"/>
      <c r="L54" s="11"/>
    </row>
    <row r="55" spans="1:12" x14ac:dyDescent="0.25">
      <c r="A55" s="9"/>
      <c r="B55" s="10"/>
      <c r="C55" s="18"/>
      <c r="D55" s="18"/>
      <c r="E55" s="324"/>
      <c r="F55" s="324"/>
      <c r="G55" s="324"/>
      <c r="H55" s="324"/>
      <c r="I55" s="37"/>
      <c r="J55" s="11"/>
      <c r="K55" s="11"/>
      <c r="L55" s="11"/>
    </row>
    <row r="56" spans="1:12" x14ac:dyDescent="0.25">
      <c r="A56" s="19"/>
      <c r="B56" s="20"/>
      <c r="C56" s="21"/>
      <c r="D56" s="21"/>
      <c r="E56" s="326"/>
      <c r="F56" s="326"/>
      <c r="G56" s="326"/>
      <c r="H56" s="326"/>
      <c r="I56" s="35"/>
      <c r="J56" s="22"/>
      <c r="K56" s="11"/>
      <c r="L56" s="11"/>
    </row>
    <row r="57" spans="1:12" x14ac:dyDescent="0.25">
      <c r="A57" s="9"/>
      <c r="B57" s="10"/>
      <c r="C57" s="23"/>
      <c r="D57" s="23"/>
      <c r="E57" s="326"/>
      <c r="F57" s="326"/>
      <c r="G57" s="326"/>
      <c r="H57" s="326"/>
      <c r="I57" s="38"/>
      <c r="J57" s="12"/>
      <c r="K57" s="11"/>
      <c r="L57" s="11"/>
    </row>
    <row r="58" spans="1:12" x14ac:dyDescent="0.25">
      <c r="A58" s="9"/>
      <c r="B58" s="10"/>
      <c r="C58" s="17"/>
      <c r="D58" s="17"/>
      <c r="E58" s="323"/>
      <c r="F58" s="323"/>
      <c r="G58" s="323"/>
      <c r="H58" s="323"/>
      <c r="I58" s="36"/>
      <c r="J58" s="11"/>
      <c r="K58" s="11"/>
      <c r="L58" s="11"/>
    </row>
    <row r="59" spans="1:12" x14ac:dyDescent="0.25">
      <c r="A59" s="9"/>
      <c r="B59" s="10"/>
      <c r="C59" s="18"/>
      <c r="D59" s="18"/>
      <c r="E59" s="324"/>
      <c r="F59" s="324"/>
      <c r="G59" s="324"/>
      <c r="H59" s="324"/>
      <c r="I59" s="37"/>
      <c r="J59" s="11"/>
      <c r="K59" s="11"/>
      <c r="L59" s="11"/>
    </row>
    <row r="60" spans="1:12" x14ac:dyDescent="0.25">
      <c r="A60" s="19"/>
      <c r="B60" s="20"/>
      <c r="C60" s="21"/>
      <c r="D60" s="21"/>
      <c r="E60" s="326"/>
      <c r="F60" s="326"/>
      <c r="G60" s="326"/>
      <c r="H60" s="326"/>
      <c r="I60" s="35"/>
      <c r="J60" s="22"/>
      <c r="K60" s="11"/>
      <c r="L60" s="11"/>
    </row>
    <row r="61" spans="1:12" x14ac:dyDescent="0.25">
      <c r="A61" s="19"/>
      <c r="B61" s="20"/>
      <c r="C61" s="21"/>
      <c r="D61" s="21"/>
      <c r="E61" s="326"/>
      <c r="F61" s="326"/>
      <c r="G61" s="326"/>
      <c r="H61" s="326"/>
      <c r="I61" s="35"/>
      <c r="J61" s="22"/>
      <c r="K61" s="11"/>
      <c r="L61" s="11"/>
    </row>
    <row r="62" spans="1:12" x14ac:dyDescent="0.25">
      <c r="A62" s="9"/>
      <c r="B62" s="10"/>
      <c r="C62" s="17"/>
      <c r="D62" s="17"/>
      <c r="E62" s="323"/>
      <c r="F62" s="323"/>
      <c r="G62" s="323"/>
      <c r="H62" s="323"/>
      <c r="I62" s="36"/>
      <c r="J62" s="11"/>
      <c r="K62" s="11"/>
      <c r="L62" s="11"/>
    </row>
    <row r="63" spans="1:12" x14ac:dyDescent="0.25">
      <c r="A63" s="9"/>
      <c r="B63" s="10"/>
      <c r="C63" s="18"/>
      <c r="D63" s="18"/>
      <c r="E63" s="324"/>
      <c r="F63" s="324"/>
      <c r="G63" s="324"/>
      <c r="H63" s="324"/>
      <c r="I63" s="37"/>
      <c r="J63" s="11"/>
      <c r="K63" s="11"/>
      <c r="L63" s="11"/>
    </row>
    <row r="64" spans="1:12" x14ac:dyDescent="0.25">
      <c r="A64" s="19"/>
      <c r="B64" s="20"/>
      <c r="C64" s="21"/>
      <c r="D64" s="21"/>
      <c r="E64" s="326"/>
      <c r="F64" s="326"/>
      <c r="G64" s="326"/>
      <c r="H64" s="326"/>
      <c r="I64" s="35"/>
      <c r="J64" s="22"/>
      <c r="K64" s="11"/>
      <c r="L64" s="11"/>
    </row>
    <row r="65" spans="1:12" x14ac:dyDescent="0.25">
      <c r="A65" s="19"/>
      <c r="B65" s="20"/>
      <c r="C65" s="21"/>
      <c r="D65" s="21"/>
      <c r="E65" s="326"/>
      <c r="F65" s="326"/>
      <c r="G65" s="326"/>
      <c r="H65" s="326"/>
      <c r="I65" s="35"/>
      <c r="J65" s="22"/>
      <c r="K65" s="11"/>
      <c r="L65" s="11"/>
    </row>
    <row r="66" spans="1:12" x14ac:dyDescent="0.25">
      <c r="A66" s="9"/>
      <c r="B66" s="10"/>
      <c r="C66" s="17"/>
      <c r="D66" s="17"/>
      <c r="E66" s="323"/>
      <c r="F66" s="323"/>
      <c r="G66" s="323"/>
      <c r="H66" s="323"/>
      <c r="I66" s="36"/>
      <c r="J66" s="11"/>
      <c r="K66" s="11"/>
      <c r="L66" s="11"/>
    </row>
    <row r="67" spans="1:12" x14ac:dyDescent="0.25">
      <c r="A67" s="9"/>
      <c r="B67" s="10"/>
      <c r="C67" s="18"/>
      <c r="D67" s="18"/>
      <c r="E67" s="324"/>
      <c r="F67" s="324"/>
      <c r="G67" s="324"/>
      <c r="H67" s="324"/>
      <c r="I67" s="37"/>
      <c r="J67" s="11"/>
      <c r="K67" s="11"/>
      <c r="L67" s="11"/>
    </row>
    <row r="68" spans="1:12" x14ac:dyDescent="0.25">
      <c r="A68" s="19"/>
      <c r="B68" s="20"/>
      <c r="C68" s="21"/>
      <c r="D68" s="21"/>
      <c r="E68" s="326"/>
      <c r="F68" s="326"/>
      <c r="G68" s="326"/>
      <c r="H68" s="326"/>
      <c r="I68" s="35"/>
      <c r="J68" s="22"/>
      <c r="K68" s="11"/>
      <c r="L68" s="11"/>
    </row>
    <row r="69" spans="1:12" x14ac:dyDescent="0.25">
      <c r="A69" s="9"/>
      <c r="B69" s="10"/>
      <c r="C69" s="17"/>
      <c r="D69" s="17"/>
      <c r="E69" s="323"/>
      <c r="F69" s="323"/>
      <c r="G69" s="323"/>
      <c r="H69" s="323"/>
      <c r="I69" s="36"/>
      <c r="J69" s="11"/>
      <c r="K69" s="11"/>
      <c r="L69" s="11"/>
    </row>
    <row r="70" spans="1:12" x14ac:dyDescent="0.25">
      <c r="A70" s="9"/>
      <c r="B70" s="10"/>
      <c r="C70" s="18"/>
      <c r="D70" s="18"/>
      <c r="E70" s="324"/>
      <c r="F70" s="324"/>
      <c r="G70" s="324"/>
      <c r="H70" s="324"/>
      <c r="I70" s="37"/>
      <c r="J70" s="11"/>
      <c r="K70" s="11"/>
      <c r="L70" s="11"/>
    </row>
    <row r="71" spans="1:12" x14ac:dyDescent="0.25">
      <c r="A71" s="19"/>
      <c r="B71" s="20"/>
      <c r="C71" s="21"/>
      <c r="D71" s="21"/>
      <c r="E71" s="325"/>
      <c r="F71" s="325"/>
      <c r="G71" s="325"/>
      <c r="H71" s="325"/>
      <c r="I71" s="35"/>
      <c r="J71" s="22"/>
      <c r="K71" s="11"/>
      <c r="L71" s="11"/>
    </row>
    <row r="72" spans="1:12" x14ac:dyDescent="0.25">
      <c r="A72" s="9"/>
      <c r="B72" s="10"/>
      <c r="C72" s="17"/>
      <c r="D72" s="17"/>
      <c r="E72" s="323"/>
      <c r="F72" s="323"/>
      <c r="G72" s="323"/>
      <c r="H72" s="323"/>
      <c r="I72" s="36"/>
      <c r="J72" s="11"/>
      <c r="K72" s="11"/>
      <c r="L72" s="11"/>
    </row>
    <row r="73" spans="1:12" x14ac:dyDescent="0.25">
      <c r="A73" s="19"/>
      <c r="B73" s="20"/>
      <c r="C73" s="21"/>
      <c r="D73" s="21"/>
      <c r="E73" s="325"/>
      <c r="F73" s="325"/>
      <c r="G73" s="325"/>
      <c r="H73" s="325"/>
      <c r="I73" s="35"/>
      <c r="J73" s="22"/>
      <c r="K73" s="11"/>
      <c r="L73" s="11"/>
    </row>
    <row r="74" spans="1:12" x14ac:dyDescent="0.25">
      <c r="A74" s="9"/>
      <c r="B74" s="10"/>
      <c r="C74" s="17"/>
      <c r="D74" s="17"/>
      <c r="E74" s="323"/>
      <c r="F74" s="323"/>
      <c r="G74" s="323"/>
      <c r="H74" s="323"/>
      <c r="I74" s="36"/>
      <c r="J74" s="11"/>
      <c r="K74" s="11"/>
      <c r="L74" s="11"/>
    </row>
    <row r="75" spans="1:12" x14ac:dyDescent="0.25">
      <c r="A75" s="9"/>
      <c r="B75" s="10"/>
      <c r="C75" s="18"/>
      <c r="D75" s="18"/>
      <c r="E75" s="324"/>
      <c r="F75" s="324"/>
      <c r="G75" s="324"/>
      <c r="H75" s="324"/>
      <c r="I75" s="37"/>
      <c r="J75" s="11"/>
      <c r="K75" s="11"/>
      <c r="L75" s="11"/>
    </row>
    <row r="76" spans="1:12" x14ac:dyDescent="0.25">
      <c r="A76" s="19"/>
      <c r="B76" s="20"/>
      <c r="C76" s="21"/>
      <c r="D76" s="21"/>
      <c r="E76" s="325"/>
      <c r="F76" s="325"/>
      <c r="G76" s="325"/>
      <c r="H76" s="325"/>
      <c r="I76" s="35"/>
      <c r="J76" s="22"/>
      <c r="K76" s="11"/>
      <c r="L76" s="11"/>
    </row>
    <row r="77" spans="1:12" x14ac:dyDescent="0.25">
      <c r="A77" s="19"/>
      <c r="B77" s="20"/>
      <c r="C77" s="21"/>
      <c r="D77" s="21"/>
      <c r="E77" s="325"/>
      <c r="F77" s="325"/>
      <c r="G77" s="325"/>
      <c r="H77" s="325"/>
      <c r="I77" s="35"/>
      <c r="J77" s="22"/>
      <c r="K77" s="11"/>
      <c r="L77" s="11"/>
    </row>
    <row r="78" spans="1:12" x14ac:dyDescent="0.25">
      <c r="A78" s="9"/>
      <c r="B78" s="10"/>
      <c r="C78" s="17"/>
      <c r="D78" s="17"/>
      <c r="E78" s="323"/>
      <c r="F78" s="323"/>
      <c r="G78" s="323"/>
      <c r="H78" s="323"/>
      <c r="I78" s="36"/>
      <c r="J78" s="11"/>
      <c r="K78" s="11"/>
      <c r="L78" s="11"/>
    </row>
    <row r="79" spans="1:12" x14ac:dyDescent="0.25">
      <c r="A79" s="9"/>
      <c r="B79" s="10"/>
      <c r="C79" s="18"/>
      <c r="D79" s="18"/>
      <c r="E79" s="324"/>
      <c r="F79" s="324"/>
      <c r="G79" s="324"/>
      <c r="H79" s="324"/>
      <c r="I79" s="37"/>
      <c r="J79" s="11"/>
      <c r="K79" s="11"/>
      <c r="L79" s="11"/>
    </row>
    <row r="80" spans="1:12" x14ac:dyDescent="0.25">
      <c r="A80" s="19"/>
      <c r="B80" s="20"/>
      <c r="C80" s="21"/>
      <c r="D80" s="21"/>
      <c r="E80" s="325"/>
      <c r="F80" s="325"/>
      <c r="G80" s="325"/>
      <c r="H80" s="325"/>
      <c r="I80" s="35"/>
      <c r="J80" s="22"/>
      <c r="K80" s="11"/>
      <c r="L80" s="11"/>
    </row>
    <row r="81" spans="1:12" x14ac:dyDescent="0.25">
      <c r="A81" s="9"/>
      <c r="B81" s="10"/>
      <c r="C81" s="23"/>
      <c r="D81" s="23"/>
      <c r="E81" s="326"/>
      <c r="F81" s="326"/>
      <c r="G81" s="326"/>
      <c r="H81" s="326"/>
      <c r="I81" s="38"/>
      <c r="J81" s="12"/>
      <c r="K81" s="11"/>
      <c r="L81" s="11"/>
    </row>
    <row r="82" spans="1:12" x14ac:dyDescent="0.25">
      <c r="A82" s="9"/>
      <c r="B82" s="10"/>
      <c r="C82" s="17"/>
      <c r="D82" s="17"/>
      <c r="E82" s="323"/>
      <c r="F82" s="323"/>
      <c r="G82" s="323"/>
      <c r="H82" s="323"/>
      <c r="I82" s="36"/>
      <c r="J82" s="11"/>
      <c r="K82" s="11"/>
      <c r="L82" s="11"/>
    </row>
    <row r="83" spans="1:12" x14ac:dyDescent="0.25">
      <c r="A83" s="9"/>
      <c r="B83" s="10"/>
      <c r="C83" s="18"/>
      <c r="D83" s="18"/>
      <c r="E83" s="324"/>
      <c r="F83" s="324"/>
      <c r="G83" s="324"/>
      <c r="H83" s="324"/>
      <c r="I83" s="37"/>
      <c r="J83" s="11"/>
      <c r="K83" s="11"/>
      <c r="L83" s="11"/>
    </row>
    <row r="84" spans="1:12" x14ac:dyDescent="0.25">
      <c r="A84" s="19"/>
      <c r="B84" s="20"/>
      <c r="C84" s="21"/>
      <c r="D84" s="21"/>
      <c r="E84" s="325"/>
      <c r="F84" s="325"/>
      <c r="G84" s="325"/>
      <c r="H84" s="325"/>
      <c r="I84" s="35"/>
      <c r="J84" s="22"/>
      <c r="K84" s="11"/>
      <c r="L84" s="11"/>
    </row>
    <row r="85" spans="1:12" x14ac:dyDescent="0.25">
      <c r="A85" s="9"/>
      <c r="B85" s="10"/>
      <c r="C85" s="23"/>
      <c r="D85" s="23"/>
      <c r="E85" s="326"/>
      <c r="F85" s="326"/>
      <c r="G85" s="326"/>
      <c r="H85" s="326"/>
      <c r="I85" s="38"/>
      <c r="J85" s="12"/>
      <c r="K85" s="11"/>
      <c r="L85" s="11"/>
    </row>
    <row r="86" spans="1:12" x14ac:dyDescent="0.25">
      <c r="A86" s="9"/>
      <c r="B86" s="10"/>
      <c r="C86" s="17"/>
      <c r="D86" s="17"/>
      <c r="E86" s="323"/>
      <c r="F86" s="323"/>
      <c r="G86" s="323"/>
      <c r="H86" s="323"/>
      <c r="I86" s="36"/>
      <c r="J86" s="11"/>
      <c r="K86" s="11"/>
      <c r="L86" s="11"/>
    </row>
    <row r="87" spans="1:12" x14ac:dyDescent="0.25">
      <c r="A87" s="9"/>
      <c r="B87" s="10"/>
      <c r="C87" s="18"/>
      <c r="D87" s="18"/>
      <c r="E87" s="324"/>
      <c r="F87" s="324"/>
      <c r="G87" s="324"/>
      <c r="H87" s="324"/>
      <c r="I87" s="37"/>
      <c r="J87" s="11"/>
      <c r="K87" s="11"/>
      <c r="L87" s="11"/>
    </row>
    <row r="88" spans="1:12" x14ac:dyDescent="0.25">
      <c r="A88" s="19"/>
      <c r="B88" s="20"/>
      <c r="C88" s="21"/>
      <c r="D88" s="21"/>
      <c r="E88" s="325"/>
      <c r="F88" s="325"/>
      <c r="G88" s="325"/>
      <c r="H88" s="325"/>
      <c r="I88" s="35"/>
      <c r="J88" s="22"/>
      <c r="K88" s="11"/>
      <c r="L88" s="11"/>
    </row>
    <row r="89" spans="1:12" x14ac:dyDescent="0.25">
      <c r="A89" s="19"/>
      <c r="B89" s="20"/>
      <c r="C89" s="21"/>
      <c r="D89" s="21"/>
      <c r="E89" s="325"/>
      <c r="F89" s="325"/>
      <c r="G89" s="325"/>
      <c r="H89" s="325"/>
      <c r="I89" s="35"/>
      <c r="J89" s="22"/>
      <c r="K89" s="11"/>
      <c r="L89" s="11"/>
    </row>
    <row r="90" spans="1:12" x14ac:dyDescent="0.25">
      <c r="A90" s="9"/>
      <c r="B90" s="10"/>
      <c r="C90" s="17"/>
      <c r="D90" s="17"/>
      <c r="E90" s="323"/>
      <c r="F90" s="323"/>
      <c r="G90" s="323"/>
      <c r="H90" s="323"/>
      <c r="I90" s="36"/>
      <c r="J90" s="11"/>
      <c r="K90" s="11"/>
      <c r="L90" s="11"/>
    </row>
    <row r="91" spans="1:12" x14ac:dyDescent="0.25">
      <c r="A91" s="9"/>
      <c r="B91" s="10"/>
      <c r="C91" s="18"/>
      <c r="D91" s="18"/>
      <c r="E91" s="324"/>
      <c r="F91" s="324"/>
      <c r="G91" s="324"/>
      <c r="H91" s="324"/>
      <c r="I91" s="37"/>
      <c r="J91" s="11"/>
      <c r="K91" s="11"/>
      <c r="L91" s="11"/>
    </row>
    <row r="92" spans="1:12" x14ac:dyDescent="0.25">
      <c r="A92" s="19"/>
      <c r="B92" s="20"/>
      <c r="C92" s="21"/>
      <c r="D92" s="21"/>
      <c r="E92" s="325"/>
      <c r="F92" s="325"/>
      <c r="G92" s="325"/>
      <c r="H92" s="325"/>
      <c r="I92" s="35"/>
      <c r="J92" s="22"/>
      <c r="K92" s="11"/>
      <c r="L92" s="11"/>
    </row>
    <row r="93" spans="1:12" x14ac:dyDescent="0.25">
      <c r="A93" s="19"/>
      <c r="B93" s="20"/>
      <c r="C93" s="21"/>
      <c r="D93" s="21"/>
      <c r="E93" s="325"/>
      <c r="F93" s="325"/>
      <c r="G93" s="325"/>
      <c r="H93" s="325"/>
      <c r="I93" s="35"/>
      <c r="J93" s="22"/>
      <c r="K93" s="11"/>
      <c r="L93" s="11"/>
    </row>
    <row r="94" spans="1:12" x14ac:dyDescent="0.25">
      <c r="A94" s="9"/>
      <c r="B94" s="10"/>
      <c r="C94" s="17"/>
      <c r="D94" s="17"/>
      <c r="E94" s="323"/>
      <c r="F94" s="323"/>
      <c r="G94" s="323"/>
      <c r="H94" s="323"/>
      <c r="I94" s="36"/>
      <c r="J94" s="11"/>
      <c r="K94" s="11"/>
      <c r="L94" s="11"/>
    </row>
    <row r="95" spans="1:12" x14ac:dyDescent="0.25">
      <c r="A95" s="9"/>
      <c r="B95" s="10"/>
      <c r="C95" s="18"/>
      <c r="D95" s="18"/>
      <c r="E95" s="324"/>
      <c r="F95" s="324"/>
      <c r="G95" s="324"/>
      <c r="H95" s="324"/>
      <c r="I95" s="37"/>
      <c r="J95" s="11"/>
      <c r="K95" s="11"/>
      <c r="L95" s="11"/>
    </row>
    <row r="96" spans="1:12" x14ac:dyDescent="0.25">
      <c r="A96" s="19"/>
      <c r="B96" s="20"/>
      <c r="C96" s="21"/>
      <c r="D96" s="21"/>
      <c r="E96" s="325"/>
      <c r="F96" s="325"/>
      <c r="G96" s="325"/>
      <c r="H96" s="325"/>
      <c r="I96" s="35"/>
      <c r="J96" s="22"/>
      <c r="K96" s="11"/>
      <c r="L96" s="11"/>
    </row>
    <row r="97" spans="1:12" x14ac:dyDescent="0.25">
      <c r="A97" s="9"/>
      <c r="B97" s="10"/>
      <c r="C97" s="17"/>
      <c r="D97" s="17"/>
      <c r="E97" s="323"/>
      <c r="F97" s="323"/>
      <c r="G97" s="323"/>
      <c r="H97" s="323"/>
      <c r="I97" s="36"/>
      <c r="J97" s="11"/>
      <c r="K97" s="11"/>
      <c r="L97" s="11"/>
    </row>
    <row r="98" spans="1:12" x14ac:dyDescent="0.25">
      <c r="A98" s="9"/>
      <c r="B98" s="10"/>
      <c r="C98" s="18"/>
      <c r="D98" s="18"/>
      <c r="E98" s="324"/>
      <c r="F98" s="324"/>
      <c r="G98" s="324"/>
      <c r="H98" s="324"/>
      <c r="I98" s="37"/>
      <c r="J98" s="11"/>
      <c r="K98" s="11"/>
      <c r="L98" s="11"/>
    </row>
    <row r="99" spans="1:12" x14ac:dyDescent="0.25">
      <c r="A99" s="19"/>
      <c r="B99" s="20"/>
      <c r="C99" s="21"/>
      <c r="D99" s="21"/>
      <c r="E99" s="325"/>
      <c r="F99" s="325"/>
      <c r="G99" s="325"/>
      <c r="H99" s="325"/>
      <c r="I99" s="35"/>
      <c r="J99" s="22"/>
      <c r="K99" s="11"/>
      <c r="L99" s="11"/>
    </row>
    <row r="100" spans="1:12" x14ac:dyDescent="0.25">
      <c r="A100" s="9"/>
      <c r="B100" s="10"/>
      <c r="C100" s="17"/>
      <c r="D100" s="17"/>
      <c r="E100" s="323"/>
      <c r="F100" s="323"/>
      <c r="G100" s="323"/>
      <c r="H100" s="323"/>
      <c r="I100" s="36"/>
      <c r="J100" s="11"/>
      <c r="K100" s="11"/>
      <c r="L100" s="11"/>
    </row>
    <row r="101" spans="1:12" x14ac:dyDescent="0.25">
      <c r="A101" s="19"/>
      <c r="B101" s="20"/>
      <c r="C101" s="21"/>
      <c r="D101" s="21"/>
      <c r="E101" s="325"/>
      <c r="F101" s="325"/>
      <c r="G101" s="325"/>
      <c r="H101" s="325"/>
      <c r="I101" s="35"/>
      <c r="J101" s="22"/>
      <c r="K101" s="11"/>
      <c r="L101" s="11"/>
    </row>
    <row r="102" spans="1:12" x14ac:dyDescent="0.25">
      <c r="A102" s="9"/>
      <c r="B102" s="10"/>
      <c r="C102" s="17"/>
      <c r="D102" s="17"/>
      <c r="E102" s="323"/>
      <c r="F102" s="323"/>
      <c r="G102" s="323"/>
      <c r="H102" s="323"/>
      <c r="I102" s="36"/>
      <c r="J102" s="11"/>
      <c r="K102" s="11"/>
      <c r="L102" s="11"/>
    </row>
    <row r="103" spans="1:12" x14ac:dyDescent="0.25">
      <c r="A103" s="9"/>
      <c r="B103" s="10"/>
      <c r="C103" s="18"/>
      <c r="D103" s="18"/>
      <c r="E103" s="324"/>
      <c r="F103" s="324"/>
      <c r="G103" s="324"/>
      <c r="H103" s="324"/>
      <c r="I103" s="37"/>
      <c r="J103" s="11"/>
      <c r="K103" s="11"/>
      <c r="L103" s="11"/>
    </row>
    <row r="104" spans="1:12" x14ac:dyDescent="0.25">
      <c r="A104" s="19"/>
      <c r="B104" s="20"/>
      <c r="C104" s="21"/>
      <c r="D104" s="21"/>
      <c r="E104" s="325"/>
      <c r="F104" s="325"/>
      <c r="G104" s="325"/>
      <c r="H104" s="325"/>
      <c r="I104" s="35"/>
      <c r="J104" s="22"/>
      <c r="K104" s="11"/>
      <c r="L104" s="11"/>
    </row>
    <row r="105" spans="1:12" x14ac:dyDescent="0.25">
      <c r="A105" s="19"/>
      <c r="B105" s="20"/>
      <c r="C105" s="21"/>
      <c r="D105" s="21"/>
      <c r="E105" s="325"/>
      <c r="F105" s="325"/>
      <c r="G105" s="325"/>
      <c r="H105" s="325"/>
      <c r="I105" s="35"/>
      <c r="J105" s="22"/>
      <c r="K105" s="11"/>
      <c r="L105" s="11"/>
    </row>
    <row r="106" spans="1:12" s="24" customFormat="1" x14ac:dyDescent="0.25">
      <c r="A106" s="19"/>
      <c r="B106" s="20"/>
      <c r="C106" s="21"/>
      <c r="D106" s="21"/>
      <c r="E106" s="325"/>
      <c r="F106" s="325"/>
      <c r="G106" s="325"/>
      <c r="H106" s="325"/>
      <c r="I106" s="35"/>
      <c r="J106" s="22"/>
      <c r="K106" s="11"/>
      <c r="L106" s="11"/>
    </row>
    <row r="107" spans="1:12" s="24" customFormat="1" x14ac:dyDescent="0.25">
      <c r="A107" s="9"/>
      <c r="B107" s="10"/>
      <c r="C107" s="17"/>
      <c r="D107" s="17"/>
      <c r="E107" s="323"/>
      <c r="F107" s="323"/>
      <c r="G107" s="323"/>
      <c r="H107" s="323"/>
      <c r="I107" s="36"/>
      <c r="J107" s="11"/>
      <c r="K107" s="11"/>
      <c r="L107" s="11"/>
    </row>
    <row r="108" spans="1:12" s="24" customFormat="1" x14ac:dyDescent="0.25">
      <c r="A108" s="9"/>
      <c r="B108" s="10"/>
      <c r="C108" s="18"/>
      <c r="D108" s="18"/>
      <c r="E108" s="324"/>
      <c r="F108" s="324"/>
      <c r="G108" s="324"/>
      <c r="H108" s="324"/>
      <c r="I108" s="37"/>
      <c r="J108" s="11"/>
      <c r="K108" s="11"/>
      <c r="L108" s="11"/>
    </row>
    <row r="109" spans="1:12" s="24" customFormat="1" x14ac:dyDescent="0.25">
      <c r="A109" s="19"/>
      <c r="B109" s="20"/>
      <c r="C109" s="21"/>
      <c r="D109" s="21"/>
      <c r="E109" s="325"/>
      <c r="F109" s="325"/>
      <c r="G109" s="325"/>
      <c r="H109" s="325"/>
      <c r="I109" s="35"/>
      <c r="J109" s="22"/>
      <c r="K109" s="11"/>
      <c r="L109" s="11"/>
    </row>
    <row r="110" spans="1:12" s="24" customFormat="1" x14ac:dyDescent="0.25">
      <c r="A110" s="9"/>
      <c r="B110" s="10"/>
      <c r="C110" s="23"/>
      <c r="D110" s="23"/>
      <c r="E110" s="326"/>
      <c r="F110" s="326"/>
      <c r="G110" s="326"/>
      <c r="H110" s="326"/>
      <c r="I110" s="38"/>
      <c r="J110" s="12"/>
      <c r="K110" s="11"/>
      <c r="L110" s="11"/>
    </row>
    <row r="111" spans="1:12" s="24" customFormat="1" x14ac:dyDescent="0.25">
      <c r="A111" s="9"/>
      <c r="B111" s="10"/>
      <c r="C111" s="17"/>
      <c r="D111" s="17"/>
      <c r="E111" s="323"/>
      <c r="F111" s="323"/>
      <c r="G111" s="323"/>
      <c r="H111" s="323"/>
      <c r="I111" s="36"/>
      <c r="J111" s="11"/>
      <c r="K111" s="11"/>
      <c r="L111" s="11"/>
    </row>
    <row r="112" spans="1:12" s="24" customFormat="1" x14ac:dyDescent="0.25">
      <c r="A112" s="9"/>
      <c r="B112" s="10"/>
      <c r="C112" s="18"/>
      <c r="D112" s="18"/>
      <c r="E112" s="324"/>
      <c r="F112" s="324"/>
      <c r="G112" s="324"/>
      <c r="H112" s="324"/>
      <c r="I112" s="37"/>
      <c r="J112" s="11"/>
      <c r="K112" s="11"/>
      <c r="L112" s="11"/>
    </row>
    <row r="113" spans="1:12" s="24" customFormat="1" x14ac:dyDescent="0.25">
      <c r="A113" s="19"/>
      <c r="B113" s="20"/>
      <c r="C113" s="21"/>
      <c r="D113" s="21"/>
      <c r="E113" s="325"/>
      <c r="F113" s="325"/>
      <c r="G113" s="325"/>
      <c r="H113" s="325"/>
      <c r="I113" s="35"/>
      <c r="J113" s="22"/>
      <c r="K113" s="11"/>
      <c r="L113" s="11"/>
    </row>
    <row r="114" spans="1:12" s="24" customFormat="1" x14ac:dyDescent="0.25">
      <c r="A114" s="9"/>
      <c r="B114" s="10"/>
      <c r="C114" s="23"/>
      <c r="D114" s="23"/>
      <c r="E114" s="326"/>
      <c r="F114" s="326"/>
      <c r="G114" s="326"/>
      <c r="H114" s="326"/>
      <c r="I114" s="38"/>
      <c r="J114" s="12"/>
      <c r="K114" s="11"/>
      <c r="L114" s="11"/>
    </row>
    <row r="115" spans="1:12" s="24" customFormat="1" x14ac:dyDescent="0.25">
      <c r="A115" s="9"/>
      <c r="B115" s="10"/>
      <c r="C115" s="17"/>
      <c r="D115" s="17"/>
      <c r="E115" s="323"/>
      <c r="F115" s="323"/>
      <c r="G115" s="323"/>
      <c r="H115" s="323"/>
      <c r="I115" s="36"/>
      <c r="J115" s="11"/>
      <c r="K115" s="11"/>
      <c r="L115" s="11"/>
    </row>
    <row r="116" spans="1:12" s="24" customFormat="1" x14ac:dyDescent="0.25">
      <c r="A116" s="9"/>
      <c r="B116" s="10"/>
      <c r="C116" s="18"/>
      <c r="D116" s="18"/>
      <c r="E116" s="324"/>
      <c r="F116" s="324"/>
      <c r="G116" s="324"/>
      <c r="H116" s="324"/>
      <c r="I116" s="37"/>
      <c r="J116" s="11"/>
      <c r="K116" s="11"/>
      <c r="L116" s="11"/>
    </row>
    <row r="117" spans="1:12" s="24" customFormat="1" x14ac:dyDescent="0.25">
      <c r="A117" s="19"/>
      <c r="B117" s="20"/>
      <c r="C117" s="21"/>
      <c r="D117" s="21"/>
      <c r="E117" s="325"/>
      <c r="F117" s="325"/>
      <c r="G117" s="325"/>
      <c r="H117" s="325"/>
      <c r="I117" s="35"/>
      <c r="J117" s="22"/>
      <c r="K117" s="11"/>
      <c r="L117" s="11"/>
    </row>
    <row r="118" spans="1:12" s="24" customFormat="1" x14ac:dyDescent="0.25">
      <c r="A118" s="19"/>
      <c r="B118" s="20"/>
      <c r="C118" s="21"/>
      <c r="D118" s="21"/>
      <c r="E118" s="325"/>
      <c r="F118" s="325"/>
      <c r="G118" s="325"/>
      <c r="H118" s="325"/>
      <c r="I118" s="35"/>
      <c r="J118" s="22"/>
      <c r="K118" s="11"/>
      <c r="L118" s="11"/>
    </row>
    <row r="119" spans="1:12" s="24" customFormat="1" x14ac:dyDescent="0.25">
      <c r="A119" s="9"/>
      <c r="B119" s="10"/>
      <c r="C119" s="17"/>
      <c r="D119" s="17"/>
      <c r="E119" s="323"/>
      <c r="F119" s="323"/>
      <c r="G119" s="323"/>
      <c r="H119" s="323"/>
      <c r="I119" s="36"/>
      <c r="J119" s="11"/>
      <c r="K119" s="11"/>
      <c r="L119" s="11"/>
    </row>
    <row r="120" spans="1:12" s="24" customFormat="1" x14ac:dyDescent="0.25">
      <c r="A120" s="9"/>
      <c r="B120" s="10"/>
      <c r="C120" s="18"/>
      <c r="D120" s="18"/>
      <c r="E120" s="324"/>
      <c r="F120" s="324"/>
      <c r="G120" s="324"/>
      <c r="H120" s="324"/>
      <c r="I120" s="37"/>
      <c r="J120" s="11"/>
      <c r="K120" s="11"/>
      <c r="L120" s="11"/>
    </row>
    <row r="121" spans="1:12" s="24" customFormat="1" x14ac:dyDescent="0.25">
      <c r="A121" s="19"/>
      <c r="B121" s="20"/>
      <c r="C121" s="21"/>
      <c r="D121" s="21"/>
      <c r="E121" s="325"/>
      <c r="F121" s="325"/>
      <c r="G121" s="325"/>
      <c r="H121" s="325"/>
      <c r="I121" s="35"/>
      <c r="J121" s="22"/>
      <c r="K121" s="11"/>
      <c r="L121" s="11"/>
    </row>
    <row r="122" spans="1:12" s="24" customFormat="1" x14ac:dyDescent="0.25">
      <c r="A122" s="19"/>
      <c r="B122" s="20"/>
      <c r="C122" s="21"/>
      <c r="D122" s="21"/>
      <c r="E122" s="325"/>
      <c r="F122" s="325"/>
      <c r="G122" s="325"/>
      <c r="H122" s="325"/>
      <c r="I122" s="35"/>
      <c r="J122" s="22"/>
      <c r="K122" s="11"/>
      <c r="L122" s="11"/>
    </row>
    <row r="123" spans="1:12" s="24" customFormat="1" x14ac:dyDescent="0.25">
      <c r="A123" s="9"/>
      <c r="B123" s="10"/>
      <c r="C123" s="17"/>
      <c r="D123" s="17"/>
      <c r="E123" s="323"/>
      <c r="F123" s="323"/>
      <c r="G123" s="323"/>
      <c r="H123" s="323"/>
      <c r="I123" s="36"/>
      <c r="J123" s="11"/>
      <c r="K123" s="11"/>
      <c r="L123" s="11"/>
    </row>
    <row r="124" spans="1:12" s="24" customFormat="1" x14ac:dyDescent="0.25">
      <c r="A124" s="9"/>
      <c r="B124" s="10"/>
      <c r="C124" s="18"/>
      <c r="D124" s="18"/>
      <c r="E124" s="324"/>
      <c r="F124" s="324"/>
      <c r="G124" s="324"/>
      <c r="H124" s="324"/>
      <c r="I124" s="37"/>
      <c r="J124" s="11"/>
      <c r="K124" s="11"/>
      <c r="L124" s="11"/>
    </row>
    <row r="125" spans="1:12" s="24" customFormat="1" x14ac:dyDescent="0.25">
      <c r="A125" s="19"/>
      <c r="B125" s="20"/>
      <c r="C125" s="21"/>
      <c r="D125" s="21"/>
      <c r="E125" s="325"/>
      <c r="F125" s="325"/>
      <c r="G125" s="325"/>
      <c r="H125" s="325"/>
      <c r="I125" s="35"/>
      <c r="J125" s="22"/>
      <c r="K125" s="11"/>
      <c r="L125" s="11"/>
    </row>
    <row r="126" spans="1:12" s="24" customFormat="1" x14ac:dyDescent="0.25">
      <c r="A126" s="19"/>
      <c r="B126" s="20"/>
      <c r="C126" s="21"/>
      <c r="D126" s="21"/>
      <c r="E126" s="325"/>
      <c r="F126" s="325"/>
      <c r="G126" s="325"/>
      <c r="H126" s="325"/>
      <c r="I126" s="35"/>
      <c r="J126" s="22"/>
      <c r="K126" s="11"/>
      <c r="L126" s="11"/>
    </row>
    <row r="127" spans="1:12" s="24" customFormat="1" x14ac:dyDescent="0.25">
      <c r="A127" s="19"/>
      <c r="B127" s="20"/>
      <c r="C127" s="21"/>
      <c r="D127" s="21"/>
      <c r="E127" s="325"/>
      <c r="F127" s="325"/>
      <c r="G127" s="325"/>
      <c r="H127" s="325"/>
      <c r="I127" s="35"/>
      <c r="J127" s="22"/>
      <c r="K127" s="11"/>
      <c r="L127" s="11"/>
    </row>
    <row r="128" spans="1:12" s="24" customFormat="1" x14ac:dyDescent="0.25">
      <c r="A128" s="9"/>
      <c r="B128" s="10"/>
      <c r="C128" s="17"/>
      <c r="D128" s="17"/>
      <c r="E128" s="323"/>
      <c r="F128" s="323"/>
      <c r="G128" s="323"/>
      <c r="H128" s="323"/>
      <c r="I128" s="36"/>
      <c r="J128" s="11"/>
      <c r="K128" s="11"/>
      <c r="L128" s="11"/>
    </row>
    <row r="129" spans="1:12" s="24" customFormat="1" x14ac:dyDescent="0.25">
      <c r="A129" s="9"/>
      <c r="B129" s="10"/>
      <c r="C129" s="18"/>
      <c r="D129" s="18"/>
      <c r="E129" s="324"/>
      <c r="F129" s="324"/>
      <c r="G129" s="324"/>
      <c r="H129" s="324"/>
      <c r="I129" s="37"/>
      <c r="J129" s="11"/>
      <c r="K129" s="11"/>
      <c r="L129" s="11"/>
    </row>
    <row r="130" spans="1:12" s="24" customFormat="1" x14ac:dyDescent="0.25">
      <c r="A130" s="19"/>
      <c r="B130" s="20"/>
      <c r="C130" s="21"/>
      <c r="D130" s="21"/>
      <c r="E130" s="325"/>
      <c r="F130" s="325"/>
      <c r="G130" s="325"/>
      <c r="H130" s="325"/>
      <c r="I130" s="35"/>
      <c r="J130" s="22"/>
      <c r="K130" s="11"/>
      <c r="L130" s="11"/>
    </row>
    <row r="131" spans="1:12" s="24" customFormat="1" x14ac:dyDescent="0.25">
      <c r="A131" s="9"/>
      <c r="B131" s="10"/>
      <c r="C131" s="23"/>
      <c r="D131" s="23"/>
      <c r="E131" s="326"/>
      <c r="F131" s="326"/>
      <c r="G131" s="326"/>
      <c r="H131" s="326"/>
      <c r="I131" s="38"/>
      <c r="J131" s="12"/>
      <c r="K131" s="11"/>
      <c r="L131" s="11"/>
    </row>
    <row r="132" spans="1:12" s="24" customFormat="1" x14ac:dyDescent="0.25">
      <c r="A132" s="9"/>
      <c r="B132" s="10"/>
      <c r="C132" s="17"/>
      <c r="D132" s="17"/>
      <c r="E132" s="323"/>
      <c r="F132" s="323"/>
      <c r="G132" s="323"/>
      <c r="H132" s="323"/>
      <c r="I132" s="36"/>
      <c r="J132" s="11"/>
      <c r="K132" s="11"/>
      <c r="L132" s="11"/>
    </row>
    <row r="133" spans="1:12" s="24" customFormat="1" x14ac:dyDescent="0.25">
      <c r="A133" s="9"/>
      <c r="B133" s="10"/>
      <c r="C133" s="18"/>
      <c r="D133" s="18"/>
      <c r="E133" s="324"/>
      <c r="F133" s="324"/>
      <c r="G133" s="324"/>
      <c r="H133" s="324"/>
      <c r="I133" s="37"/>
      <c r="J133" s="11"/>
      <c r="K133" s="11"/>
      <c r="L133" s="11"/>
    </row>
    <row r="134" spans="1:12" s="24" customFormat="1" x14ac:dyDescent="0.25">
      <c r="A134" s="19"/>
      <c r="B134" s="20"/>
      <c r="C134" s="21"/>
      <c r="D134" s="21"/>
      <c r="E134" s="325"/>
      <c r="F134" s="325"/>
      <c r="G134" s="325"/>
      <c r="H134" s="325"/>
      <c r="I134" s="35"/>
      <c r="J134" s="22"/>
      <c r="K134" s="11"/>
      <c r="L134" s="11"/>
    </row>
    <row r="135" spans="1:12" s="24" customFormat="1" x14ac:dyDescent="0.25">
      <c r="A135" s="9"/>
      <c r="B135" s="10"/>
      <c r="C135" s="23"/>
      <c r="D135" s="23"/>
      <c r="E135" s="326"/>
      <c r="F135" s="326"/>
      <c r="G135" s="326"/>
      <c r="H135" s="326"/>
      <c r="I135" s="38"/>
      <c r="J135" s="12"/>
      <c r="K135" s="11"/>
      <c r="L135" s="11"/>
    </row>
    <row r="136" spans="1:12" s="24" customFormat="1" x14ac:dyDescent="0.25">
      <c r="A136" s="9"/>
      <c r="B136" s="10"/>
      <c r="C136" s="17"/>
      <c r="D136" s="17"/>
      <c r="E136" s="323"/>
      <c r="F136" s="323"/>
      <c r="G136" s="323"/>
      <c r="H136" s="323"/>
      <c r="I136" s="36"/>
      <c r="J136" s="11"/>
      <c r="K136" s="11"/>
      <c r="L136" s="11"/>
    </row>
    <row r="137" spans="1:12" s="24" customFormat="1" x14ac:dyDescent="0.25">
      <c r="A137" s="9"/>
      <c r="B137" s="10"/>
      <c r="C137" s="18"/>
      <c r="D137" s="18"/>
      <c r="E137" s="324"/>
      <c r="F137" s="324"/>
      <c r="G137" s="324"/>
      <c r="H137" s="324"/>
      <c r="I137" s="37"/>
      <c r="J137" s="11"/>
      <c r="K137" s="11"/>
      <c r="L137" s="11"/>
    </row>
    <row r="138" spans="1:12" s="24" customFormat="1" x14ac:dyDescent="0.25">
      <c r="A138" s="19"/>
      <c r="B138" s="20"/>
      <c r="C138" s="21"/>
      <c r="D138" s="21"/>
      <c r="E138" s="325"/>
      <c r="F138" s="325"/>
      <c r="G138" s="325"/>
      <c r="H138" s="325"/>
      <c r="I138" s="35"/>
      <c r="J138" s="22"/>
      <c r="K138" s="11"/>
      <c r="L138" s="11"/>
    </row>
    <row r="139" spans="1:12" s="24" customFormat="1" x14ac:dyDescent="0.25">
      <c r="A139" s="19"/>
      <c r="B139" s="20"/>
      <c r="C139" s="21"/>
      <c r="D139" s="21"/>
      <c r="E139" s="325"/>
      <c r="F139" s="325"/>
      <c r="G139" s="325"/>
      <c r="H139" s="325"/>
      <c r="I139" s="35"/>
      <c r="J139" s="22"/>
      <c r="K139" s="11"/>
      <c r="L139" s="11"/>
    </row>
    <row r="140" spans="1:12" s="24" customFormat="1" x14ac:dyDescent="0.25">
      <c r="A140" s="9"/>
      <c r="B140" s="10"/>
      <c r="C140" s="17"/>
      <c r="D140" s="17"/>
      <c r="E140" s="323"/>
      <c r="F140" s="323"/>
      <c r="G140" s="323"/>
      <c r="H140" s="323"/>
      <c r="I140" s="36"/>
      <c r="J140" s="11"/>
      <c r="K140" s="11"/>
      <c r="L140" s="11"/>
    </row>
    <row r="141" spans="1:12" s="24" customFormat="1" x14ac:dyDescent="0.25">
      <c r="A141" s="9"/>
      <c r="B141" s="10"/>
      <c r="C141" s="18"/>
      <c r="D141" s="18"/>
      <c r="E141" s="324"/>
      <c r="F141" s="324"/>
      <c r="G141" s="324"/>
      <c r="H141" s="324"/>
      <c r="I141" s="37"/>
      <c r="J141" s="11"/>
      <c r="K141" s="11"/>
      <c r="L141" s="11"/>
    </row>
    <row r="142" spans="1:12" s="24" customFormat="1" x14ac:dyDescent="0.25">
      <c r="A142" s="19"/>
      <c r="B142" s="20"/>
      <c r="C142" s="21"/>
      <c r="D142" s="21"/>
      <c r="E142" s="325"/>
      <c r="F142" s="325"/>
      <c r="G142" s="325"/>
      <c r="H142" s="325"/>
      <c r="I142" s="35"/>
      <c r="J142" s="22"/>
      <c r="K142" s="11"/>
      <c r="L142" s="11"/>
    </row>
    <row r="143" spans="1:12" s="24" customFormat="1" x14ac:dyDescent="0.25">
      <c r="A143" s="19"/>
      <c r="B143" s="20"/>
      <c r="C143" s="21"/>
      <c r="D143" s="21"/>
      <c r="E143" s="325"/>
      <c r="F143" s="325"/>
      <c r="G143" s="325"/>
      <c r="H143" s="325"/>
      <c r="I143" s="35"/>
      <c r="J143" s="22"/>
      <c r="K143" s="11"/>
      <c r="L143" s="11"/>
    </row>
    <row r="144" spans="1:12" s="24" customFormat="1" x14ac:dyDescent="0.25">
      <c r="A144" s="9"/>
      <c r="B144" s="10"/>
      <c r="C144" s="17"/>
      <c r="D144" s="17"/>
      <c r="E144" s="323"/>
      <c r="F144" s="323"/>
      <c r="G144" s="323"/>
      <c r="H144" s="323"/>
      <c r="I144" s="36"/>
      <c r="J144" s="11"/>
      <c r="K144" s="11"/>
      <c r="L144" s="11"/>
    </row>
    <row r="145" spans="1:12" s="24" customFormat="1" x14ac:dyDescent="0.25">
      <c r="A145" s="9"/>
      <c r="B145" s="10"/>
      <c r="C145" s="18"/>
      <c r="D145" s="18"/>
      <c r="E145" s="324"/>
      <c r="F145" s="324"/>
      <c r="G145" s="324"/>
      <c r="H145" s="324"/>
      <c r="I145" s="37"/>
      <c r="J145" s="11"/>
      <c r="K145" s="11"/>
      <c r="L145" s="11"/>
    </row>
    <row r="146" spans="1:12" s="24" customFormat="1" x14ac:dyDescent="0.25">
      <c r="A146" s="19"/>
      <c r="B146" s="20"/>
      <c r="C146" s="21"/>
      <c r="D146" s="21"/>
      <c r="E146" s="325"/>
      <c r="F146" s="325"/>
      <c r="G146" s="325"/>
      <c r="H146" s="325"/>
      <c r="I146" s="35"/>
      <c r="J146" s="22"/>
      <c r="K146" s="11"/>
      <c r="L146" s="11"/>
    </row>
    <row r="147" spans="1:12" s="24" customFormat="1" x14ac:dyDescent="0.25">
      <c r="H147" s="25"/>
      <c r="I147" s="41"/>
    </row>
    <row r="148" spans="1:12" s="24" customFormat="1" x14ac:dyDescent="0.25">
      <c r="H148" s="25"/>
      <c r="I148" s="41"/>
    </row>
    <row r="149" spans="1:12" s="24" customFormat="1" x14ac:dyDescent="0.25">
      <c r="H149" s="25"/>
      <c r="I149" s="41"/>
    </row>
    <row r="150" spans="1:12" s="24" customFormat="1" x14ac:dyDescent="0.25">
      <c r="H150" s="25"/>
      <c r="I150" s="41"/>
    </row>
    <row r="151" spans="1:12" s="24" customFormat="1" x14ac:dyDescent="0.25">
      <c r="H151" s="25"/>
      <c r="I151" s="41"/>
    </row>
    <row r="152" spans="1:12" s="24" customFormat="1" x14ac:dyDescent="0.25">
      <c r="H152" s="25"/>
      <c r="I152" s="41"/>
    </row>
    <row r="153" spans="1:12" s="24" customFormat="1" x14ac:dyDescent="0.25">
      <c r="H153" s="25"/>
      <c r="I153" s="41"/>
    </row>
    <row r="154" spans="1:12" s="24" customFormat="1" x14ac:dyDescent="0.25">
      <c r="H154" s="25"/>
      <c r="I154" s="41"/>
    </row>
    <row r="155" spans="1:12" s="24" customFormat="1" x14ac:dyDescent="0.25">
      <c r="H155" s="25"/>
      <c r="I155" s="41"/>
    </row>
    <row r="156" spans="1:12" s="24" customFormat="1" x14ac:dyDescent="0.25">
      <c r="H156" s="25"/>
      <c r="I156" s="41"/>
    </row>
    <row r="157" spans="1:12" s="24" customFormat="1" x14ac:dyDescent="0.25">
      <c r="H157" s="25"/>
      <c r="I157" s="41"/>
    </row>
    <row r="158" spans="1:12" s="24" customFormat="1" x14ac:dyDescent="0.25">
      <c r="H158" s="25"/>
      <c r="I158" s="41"/>
    </row>
    <row r="159" spans="1:12" s="24" customFormat="1" x14ac:dyDescent="0.25">
      <c r="H159" s="25"/>
      <c r="I159" s="41"/>
    </row>
    <row r="160" spans="1:12" s="24" customFormat="1" x14ac:dyDescent="0.25">
      <c r="H160" s="25"/>
      <c r="I160" s="41"/>
    </row>
    <row r="161" spans="8:9" s="24" customFormat="1" x14ac:dyDescent="0.25">
      <c r="H161" s="25"/>
      <c r="I161" s="41"/>
    </row>
    <row r="162" spans="8:9" s="24" customFormat="1" x14ac:dyDescent="0.25">
      <c r="H162" s="25"/>
      <c r="I162" s="41"/>
    </row>
    <row r="163" spans="8:9" s="24" customFormat="1" x14ac:dyDescent="0.25">
      <c r="H163" s="25"/>
      <c r="I163" s="41"/>
    </row>
    <row r="164" spans="8:9" s="24" customFormat="1" x14ac:dyDescent="0.25">
      <c r="H164" s="25"/>
      <c r="I164" s="41"/>
    </row>
    <row r="165" spans="8:9" s="24" customFormat="1" x14ac:dyDescent="0.25">
      <c r="H165" s="25"/>
      <c r="I165" s="41"/>
    </row>
    <row r="166" spans="8:9" s="24" customFormat="1" x14ac:dyDescent="0.25">
      <c r="H166" s="25"/>
      <c r="I166" s="41"/>
    </row>
    <row r="167" spans="8:9" s="24" customFormat="1" x14ac:dyDescent="0.25">
      <c r="H167" s="25"/>
      <c r="I167" s="41"/>
    </row>
    <row r="168" spans="8:9" s="24" customFormat="1" x14ac:dyDescent="0.25">
      <c r="H168" s="25"/>
      <c r="I168" s="41"/>
    </row>
    <row r="169" spans="8:9" s="24" customFormat="1" x14ac:dyDescent="0.25">
      <c r="H169" s="25"/>
      <c r="I169" s="41"/>
    </row>
    <row r="170" spans="8:9" s="24" customFormat="1" x14ac:dyDescent="0.25">
      <c r="H170" s="25"/>
      <c r="I170" s="41"/>
    </row>
    <row r="171" spans="8:9" s="24" customFormat="1" x14ac:dyDescent="0.25">
      <c r="H171" s="25"/>
      <c r="I171" s="41"/>
    </row>
    <row r="172" spans="8:9" s="24" customFormat="1" x14ac:dyDescent="0.25">
      <c r="H172" s="25"/>
      <c r="I172" s="41"/>
    </row>
    <row r="173" spans="8:9" s="24" customFormat="1" x14ac:dyDescent="0.25">
      <c r="H173" s="25"/>
      <c r="I173" s="41"/>
    </row>
    <row r="174" spans="8:9" s="24" customFormat="1" x14ac:dyDescent="0.25">
      <c r="H174" s="25"/>
      <c r="I174" s="41"/>
    </row>
    <row r="175" spans="8:9" s="24" customFormat="1" x14ac:dyDescent="0.25">
      <c r="H175" s="25"/>
      <c r="I175" s="41"/>
    </row>
    <row r="176" spans="8:9" s="24" customFormat="1" x14ac:dyDescent="0.25">
      <c r="H176" s="25"/>
      <c r="I176" s="41"/>
    </row>
    <row r="177" spans="8:9" s="24" customFormat="1" x14ac:dyDescent="0.25">
      <c r="H177" s="25"/>
      <c r="I177" s="41"/>
    </row>
    <row r="178" spans="8:9" s="24" customFormat="1" x14ac:dyDescent="0.25">
      <c r="H178" s="25"/>
      <c r="I178" s="41"/>
    </row>
    <row r="179" spans="8:9" s="24" customFormat="1" x14ac:dyDescent="0.25">
      <c r="H179" s="25"/>
      <c r="I179" s="41"/>
    </row>
    <row r="180" spans="8:9" s="24" customFormat="1" x14ac:dyDescent="0.25">
      <c r="H180" s="25"/>
      <c r="I180" s="41"/>
    </row>
    <row r="181" spans="8:9" s="24" customFormat="1" x14ac:dyDescent="0.25">
      <c r="H181" s="25"/>
      <c r="I181" s="41"/>
    </row>
    <row r="182" spans="8:9" s="24" customFormat="1" x14ac:dyDescent="0.25">
      <c r="H182" s="25"/>
      <c r="I182" s="41"/>
    </row>
    <row r="183" spans="8:9" s="24" customFormat="1" x14ac:dyDescent="0.25">
      <c r="H183" s="25"/>
      <c r="I183" s="41"/>
    </row>
    <row r="184" spans="8:9" s="24" customFormat="1" x14ac:dyDescent="0.25">
      <c r="H184" s="25"/>
      <c r="I184" s="41"/>
    </row>
    <row r="185" spans="8:9" s="24" customFormat="1" x14ac:dyDescent="0.25">
      <c r="H185" s="25"/>
      <c r="I185" s="41"/>
    </row>
    <row r="186" spans="8:9" s="24" customFormat="1" x14ac:dyDescent="0.25">
      <c r="H186" s="25"/>
      <c r="I186" s="41"/>
    </row>
    <row r="187" spans="8:9" s="24" customFormat="1" x14ac:dyDescent="0.25">
      <c r="H187" s="25"/>
      <c r="I187" s="41"/>
    </row>
    <row r="188" spans="8:9" s="24" customFormat="1" x14ac:dyDescent="0.25">
      <c r="H188" s="25"/>
      <c r="I188" s="41"/>
    </row>
    <row r="189" spans="8:9" s="24" customFormat="1" x14ac:dyDescent="0.25">
      <c r="H189" s="25"/>
      <c r="I189" s="41"/>
    </row>
    <row r="190" spans="8:9" s="24" customFormat="1" x14ac:dyDescent="0.25">
      <c r="H190" s="25"/>
      <c r="I190" s="41"/>
    </row>
    <row r="191" spans="8:9" s="24" customFormat="1" x14ac:dyDescent="0.25">
      <c r="H191" s="25"/>
      <c r="I191" s="41"/>
    </row>
    <row r="192" spans="8:9" s="24" customFormat="1" x14ac:dyDescent="0.25">
      <c r="H192" s="25"/>
      <c r="I192" s="41"/>
    </row>
    <row r="193" spans="8:9" s="24" customFormat="1" x14ac:dyDescent="0.25">
      <c r="H193" s="25"/>
      <c r="I193" s="41"/>
    </row>
    <row r="194" spans="8:9" s="24" customFormat="1" x14ac:dyDescent="0.25">
      <c r="H194" s="25"/>
      <c r="I194" s="41"/>
    </row>
    <row r="195" spans="8:9" s="24" customFormat="1" x14ac:dyDescent="0.25">
      <c r="H195" s="25"/>
      <c r="I195" s="41"/>
    </row>
    <row r="196" spans="8:9" s="24" customFormat="1" x14ac:dyDescent="0.25">
      <c r="H196" s="25"/>
      <c r="I196" s="41"/>
    </row>
    <row r="197" spans="8:9" s="24" customFormat="1" x14ac:dyDescent="0.25">
      <c r="H197" s="25"/>
      <c r="I197" s="41"/>
    </row>
    <row r="198" spans="8:9" s="24" customFormat="1" x14ac:dyDescent="0.25">
      <c r="H198" s="25"/>
      <c r="I198" s="41"/>
    </row>
    <row r="199" spans="8:9" s="24" customFormat="1" x14ac:dyDescent="0.25">
      <c r="H199" s="25"/>
      <c r="I199" s="41"/>
    </row>
    <row r="200" spans="8:9" s="24" customFormat="1" x14ac:dyDescent="0.25">
      <c r="H200" s="25"/>
      <c r="I200" s="41"/>
    </row>
    <row r="201" spans="8:9" s="24" customFormat="1" x14ac:dyDescent="0.25">
      <c r="H201" s="25"/>
      <c r="I201" s="41"/>
    </row>
    <row r="202" spans="8:9" s="24" customFormat="1" x14ac:dyDescent="0.25">
      <c r="H202" s="25"/>
      <c r="I202" s="41"/>
    </row>
    <row r="203" spans="8:9" s="24" customFormat="1" x14ac:dyDescent="0.25">
      <c r="H203" s="25"/>
      <c r="I203" s="41"/>
    </row>
    <row r="204" spans="8:9" s="24" customFormat="1" x14ac:dyDescent="0.25">
      <c r="H204" s="25"/>
      <c r="I204" s="41"/>
    </row>
    <row r="205" spans="8:9" s="24" customFormat="1" x14ac:dyDescent="0.25">
      <c r="H205" s="25"/>
      <c r="I205" s="41"/>
    </row>
    <row r="206" spans="8:9" s="24" customFormat="1" x14ac:dyDescent="0.25">
      <c r="H206" s="25"/>
      <c r="I206" s="41"/>
    </row>
    <row r="207" spans="8:9" s="24" customFormat="1" x14ac:dyDescent="0.25">
      <c r="H207" s="25"/>
      <c r="I207" s="41"/>
    </row>
    <row r="208" spans="8:9" s="24" customFormat="1" x14ac:dyDescent="0.25">
      <c r="H208" s="25"/>
      <c r="I208" s="41"/>
    </row>
    <row r="209" spans="8:9" s="24" customFormat="1" x14ac:dyDescent="0.25">
      <c r="H209" s="25"/>
      <c r="I209" s="41"/>
    </row>
    <row r="210" spans="8:9" s="24" customFormat="1" x14ac:dyDescent="0.25">
      <c r="H210" s="25"/>
      <c r="I210" s="41"/>
    </row>
    <row r="211" spans="8:9" s="24" customFormat="1" x14ac:dyDescent="0.25">
      <c r="H211" s="25"/>
      <c r="I211" s="41"/>
    </row>
    <row r="212" spans="8:9" s="24" customFormat="1" x14ac:dyDescent="0.25">
      <c r="H212" s="25"/>
      <c r="I212" s="41"/>
    </row>
    <row r="213" spans="8:9" s="24" customFormat="1" x14ac:dyDescent="0.25">
      <c r="H213" s="25"/>
      <c r="I213" s="41"/>
    </row>
    <row r="214" spans="8:9" s="24" customFormat="1" x14ac:dyDescent="0.25">
      <c r="H214" s="25"/>
      <c r="I214" s="41"/>
    </row>
    <row r="215" spans="8:9" s="24" customFormat="1" x14ac:dyDescent="0.25">
      <c r="H215" s="25"/>
      <c r="I215" s="41"/>
    </row>
    <row r="216" spans="8:9" s="24" customFormat="1" x14ac:dyDescent="0.25">
      <c r="H216" s="25"/>
      <c r="I216" s="41"/>
    </row>
    <row r="217" spans="8:9" s="24" customFormat="1" x14ac:dyDescent="0.25">
      <c r="H217" s="25"/>
      <c r="I217" s="41"/>
    </row>
    <row r="218" spans="8:9" s="24" customFormat="1" x14ac:dyDescent="0.25">
      <c r="H218" s="25"/>
      <c r="I218" s="41"/>
    </row>
    <row r="219" spans="8:9" s="24" customFormat="1" x14ac:dyDescent="0.25">
      <c r="H219" s="25"/>
      <c r="I219" s="41"/>
    </row>
    <row r="220" spans="8:9" s="24" customFormat="1" x14ac:dyDescent="0.25">
      <c r="H220" s="25"/>
      <c r="I220" s="41"/>
    </row>
    <row r="221" spans="8:9" s="24" customFormat="1" x14ac:dyDescent="0.25">
      <c r="H221" s="25"/>
      <c r="I221" s="41"/>
    </row>
    <row r="222" spans="8:9" s="24" customFormat="1" x14ac:dyDescent="0.25">
      <c r="H222" s="25"/>
      <c r="I222" s="41"/>
    </row>
    <row r="223" spans="8:9" s="24" customFormat="1" x14ac:dyDescent="0.25">
      <c r="H223" s="25"/>
      <c r="I223" s="41"/>
    </row>
    <row r="224" spans="8:9" s="24" customFormat="1" x14ac:dyDescent="0.25">
      <c r="H224" s="25"/>
      <c r="I224" s="41"/>
    </row>
    <row r="225" spans="8:9" s="24" customFormat="1" x14ac:dyDescent="0.25">
      <c r="H225" s="25"/>
      <c r="I225" s="41"/>
    </row>
  </sheetData>
  <mergeCells count="147">
    <mergeCell ref="E142:H142"/>
    <mergeCell ref="E143:H143"/>
    <mergeCell ref="E144:H144"/>
    <mergeCell ref="E145:H145"/>
    <mergeCell ref="E146:H146"/>
    <mergeCell ref="E136:H136"/>
    <mergeCell ref="E137:H137"/>
    <mergeCell ref="E138:H138"/>
    <mergeCell ref="E139:H139"/>
    <mergeCell ref="E140:H140"/>
    <mergeCell ref="E141:H141"/>
    <mergeCell ref="E130:H130"/>
    <mergeCell ref="E131:H131"/>
    <mergeCell ref="E132:H132"/>
    <mergeCell ref="E133:H133"/>
    <mergeCell ref="E134:H134"/>
    <mergeCell ref="E135:H135"/>
    <mergeCell ref="E124:H124"/>
    <mergeCell ref="E125:H125"/>
    <mergeCell ref="E126:H126"/>
    <mergeCell ref="E127:H127"/>
    <mergeCell ref="E128:H128"/>
    <mergeCell ref="E129:H129"/>
    <mergeCell ref="E118:H118"/>
    <mergeCell ref="E119:H119"/>
    <mergeCell ref="E120:H120"/>
    <mergeCell ref="E121:H121"/>
    <mergeCell ref="E122:H122"/>
    <mergeCell ref="E123:H123"/>
    <mergeCell ref="E112:H112"/>
    <mergeCell ref="E113:H113"/>
    <mergeCell ref="E114:H114"/>
    <mergeCell ref="E115:H115"/>
    <mergeCell ref="E116:H116"/>
    <mergeCell ref="E117:H117"/>
    <mergeCell ref="E106:H106"/>
    <mergeCell ref="E107:H107"/>
    <mergeCell ref="E108:H108"/>
    <mergeCell ref="E109:H109"/>
    <mergeCell ref="E110:H110"/>
    <mergeCell ref="E111:H111"/>
    <mergeCell ref="E100:H100"/>
    <mergeCell ref="E101:H101"/>
    <mergeCell ref="E102:H102"/>
    <mergeCell ref="E103:H103"/>
    <mergeCell ref="E104:H104"/>
    <mergeCell ref="E105:H105"/>
    <mergeCell ref="E94:H94"/>
    <mergeCell ref="E95:H95"/>
    <mergeCell ref="E96:H96"/>
    <mergeCell ref="E97:H97"/>
    <mergeCell ref="E98:H98"/>
    <mergeCell ref="E99:H99"/>
    <mergeCell ref="E88:H88"/>
    <mergeCell ref="E89:H89"/>
    <mergeCell ref="E90:H90"/>
    <mergeCell ref="E91:H91"/>
    <mergeCell ref="E92:H92"/>
    <mergeCell ref="E93:H93"/>
    <mergeCell ref="E82:H82"/>
    <mergeCell ref="E83:H83"/>
    <mergeCell ref="E84:H84"/>
    <mergeCell ref="E85:H85"/>
    <mergeCell ref="E86:H86"/>
    <mergeCell ref="E87:H87"/>
    <mergeCell ref="E76:H76"/>
    <mergeCell ref="E77:H77"/>
    <mergeCell ref="E78:H78"/>
    <mergeCell ref="E79:H79"/>
    <mergeCell ref="E80:H80"/>
    <mergeCell ref="E81:H81"/>
    <mergeCell ref="E70:H70"/>
    <mergeCell ref="E71:H71"/>
    <mergeCell ref="E72:H72"/>
    <mergeCell ref="E73:H73"/>
    <mergeCell ref="E74:H74"/>
    <mergeCell ref="E75:H75"/>
    <mergeCell ref="E64:H64"/>
    <mergeCell ref="E65:H65"/>
    <mergeCell ref="E66:H66"/>
    <mergeCell ref="E67:H67"/>
    <mergeCell ref="E68:H68"/>
    <mergeCell ref="E69:H69"/>
    <mergeCell ref="E58:H58"/>
    <mergeCell ref="E59:H59"/>
    <mergeCell ref="E60:H60"/>
    <mergeCell ref="E61:H61"/>
    <mergeCell ref="E62:H62"/>
    <mergeCell ref="E63:H63"/>
    <mergeCell ref="E52:H52"/>
    <mergeCell ref="E53:H53"/>
    <mergeCell ref="E54:H54"/>
    <mergeCell ref="E55:H55"/>
    <mergeCell ref="E56:H56"/>
    <mergeCell ref="E57:H57"/>
    <mergeCell ref="E46:H46"/>
    <mergeCell ref="E47:H47"/>
    <mergeCell ref="E48:H48"/>
    <mergeCell ref="E49:H49"/>
    <mergeCell ref="E50:H50"/>
    <mergeCell ref="E51:H51"/>
    <mergeCell ref="E40:H40"/>
    <mergeCell ref="E41:H41"/>
    <mergeCell ref="E42:H42"/>
    <mergeCell ref="E43:H43"/>
    <mergeCell ref="E44:H44"/>
    <mergeCell ref="E45:H45"/>
    <mergeCell ref="E34:H34"/>
    <mergeCell ref="E35:H35"/>
    <mergeCell ref="E36:H36"/>
    <mergeCell ref="E37:H37"/>
    <mergeCell ref="E38:H38"/>
    <mergeCell ref="E39:H39"/>
    <mergeCell ref="E28:H28"/>
    <mergeCell ref="E29:H29"/>
    <mergeCell ref="E30:H30"/>
    <mergeCell ref="E31:H31"/>
    <mergeCell ref="E32:H32"/>
    <mergeCell ref="E33:H33"/>
    <mergeCell ref="E24:H24"/>
    <mergeCell ref="E25:H25"/>
    <mergeCell ref="E26:H26"/>
    <mergeCell ref="E27:H27"/>
    <mergeCell ref="E16:H16"/>
    <mergeCell ref="E17:H17"/>
    <mergeCell ref="E18:H18"/>
    <mergeCell ref="E19:H19"/>
    <mergeCell ref="E20:H20"/>
    <mergeCell ref="E21:H21"/>
    <mergeCell ref="E13:H13"/>
    <mergeCell ref="E14:H14"/>
    <mergeCell ref="E15:H15"/>
    <mergeCell ref="E9:H9"/>
    <mergeCell ref="E6:H6"/>
    <mergeCell ref="E7:H7"/>
    <mergeCell ref="E8:H8"/>
    <mergeCell ref="E22:H22"/>
    <mergeCell ref="E23:H23"/>
    <mergeCell ref="B1:D1"/>
    <mergeCell ref="E3:J3"/>
    <mergeCell ref="E5:H5"/>
    <mergeCell ref="E1:L1"/>
    <mergeCell ref="E2:L2"/>
    <mergeCell ref="E4:L4"/>
    <mergeCell ref="E10:H10"/>
    <mergeCell ref="E11:H11"/>
    <mergeCell ref="E12:H12"/>
  </mergeCells>
  <pageMargins left="0.7" right="0.7" top="0.75" bottom="0.75" header="0.3" footer="0.3"/>
  <pageSetup paperSize="5" scale="56" fitToHeight="0"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14:formula1>
            <xm:f>Sheet4!$B$1:$B$2</xm:f>
          </x14:formula1>
          <xm:sqref>C6:C146</xm:sqref>
        </x14:dataValidation>
        <x14:dataValidation type="list" allowBlank="1" showInputMessage="1" showErrorMessage="1">
          <x14:formula1>
            <xm:f>Sheet4!$C$1:$C$7</xm:f>
          </x14:formula1>
          <xm:sqref>D6:D146</xm:sqref>
        </x14:dataValidation>
        <x14:dataValidation type="list" allowBlank="1" showInputMessage="1" showErrorMessage="1">
          <x14:formula1>
            <xm:f>Sheet4!$I$1:$I$4</xm:f>
          </x14:formula1>
          <xm:sqref>J6:J146</xm:sqref>
        </x14:dataValidation>
        <x14:dataValidation type="list" allowBlank="1" showInputMessage="1" showErrorMessage="1">
          <x14:formula1>
            <xm:f>Sheet4!$H$1:$H$2</xm:f>
          </x14:formula1>
          <xm:sqref>I6:I146</xm:sqref>
        </x14:dataValidation>
        <x14:dataValidation type="list" allowBlank="1" showInputMessage="1" showErrorMessage="1">
          <x14:formula1>
            <xm:f>Sheet4!$J$1:$J$4</xm:f>
          </x14:formula1>
          <xm:sqref>K6:K146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60"/>
  <sheetViews>
    <sheetView zoomScale="80" zoomScaleNormal="80" workbookViewId="0">
      <selection activeCell="E1" sqref="E1"/>
    </sheetView>
  </sheetViews>
  <sheetFormatPr defaultColWidth="9.140625" defaultRowHeight="15" x14ac:dyDescent="0.25"/>
  <cols>
    <col min="1" max="1" width="73.5703125" style="95" customWidth="1"/>
    <col min="2" max="2" width="25" style="114" customWidth="1"/>
    <col min="3" max="3" width="34.85546875" style="93" customWidth="1"/>
    <col min="4" max="4" width="33.5703125" style="114" customWidth="1"/>
    <col min="5" max="5" width="88" style="98" customWidth="1"/>
    <col min="6" max="16384" width="9.140625" style="95"/>
  </cols>
  <sheetData>
    <row r="1" spans="1:5" x14ac:dyDescent="0.25">
      <c r="A1" s="94" t="s">
        <v>16</v>
      </c>
      <c r="B1" s="332" t="s">
        <v>217</v>
      </c>
      <c r="C1" s="333"/>
      <c r="D1" s="203"/>
      <c r="E1" s="204" t="s">
        <v>341</v>
      </c>
    </row>
    <row r="2" spans="1:5" x14ac:dyDescent="0.25">
      <c r="A2" s="205"/>
      <c r="B2" s="116"/>
      <c r="C2" s="125"/>
      <c r="E2" s="206" t="s">
        <v>4</v>
      </c>
    </row>
    <row r="3" spans="1:5" x14ac:dyDescent="0.25">
      <c r="A3" s="94" t="s">
        <v>554</v>
      </c>
      <c r="B3" s="227" t="s">
        <v>218</v>
      </c>
      <c r="C3" s="225">
        <v>1</v>
      </c>
      <c r="E3" s="207"/>
    </row>
    <row r="4" spans="1:5" x14ac:dyDescent="0.25">
      <c r="A4" s="208"/>
      <c r="B4" s="209"/>
      <c r="C4" s="210"/>
      <c r="D4" s="211"/>
      <c r="E4" s="212" t="s">
        <v>35</v>
      </c>
    </row>
    <row r="5" spans="1:5" ht="60" x14ac:dyDescent="0.25">
      <c r="A5" s="127" t="s">
        <v>68</v>
      </c>
      <c r="B5" s="128" t="s">
        <v>66</v>
      </c>
      <c r="C5" s="193" t="s">
        <v>67</v>
      </c>
      <c r="D5" s="127" t="s">
        <v>36</v>
      </c>
      <c r="E5" s="128" t="s">
        <v>9</v>
      </c>
    </row>
    <row r="6" spans="1:5" ht="108.75" customHeight="1" x14ac:dyDescent="0.25">
      <c r="A6" s="194" t="s">
        <v>746</v>
      </c>
      <c r="B6" s="195" t="s">
        <v>960</v>
      </c>
      <c r="C6" s="195"/>
      <c r="D6" s="141" t="s">
        <v>961</v>
      </c>
      <c r="E6" s="141" t="s">
        <v>962</v>
      </c>
    </row>
    <row r="7" spans="1:5" ht="89.25" customHeight="1" x14ac:dyDescent="0.25">
      <c r="A7" s="194" t="s">
        <v>745</v>
      </c>
      <c r="B7" s="195" t="s">
        <v>963</v>
      </c>
      <c r="C7" s="195"/>
      <c r="D7" s="141" t="s">
        <v>961</v>
      </c>
      <c r="E7" s="141"/>
    </row>
    <row r="8" spans="1:5" ht="69.75" customHeight="1" x14ac:dyDescent="0.25">
      <c r="A8" s="194" t="s">
        <v>747</v>
      </c>
      <c r="B8" s="195" t="s">
        <v>964</v>
      </c>
      <c r="C8" s="195"/>
      <c r="D8" s="141" t="s">
        <v>961</v>
      </c>
      <c r="E8" s="141"/>
    </row>
    <row r="9" spans="1:5" ht="54" customHeight="1" x14ac:dyDescent="0.25">
      <c r="A9" s="194" t="s">
        <v>748</v>
      </c>
      <c r="B9" s="195" t="s">
        <v>964</v>
      </c>
      <c r="C9" s="195"/>
      <c r="D9" s="141" t="s">
        <v>961</v>
      </c>
      <c r="E9" s="141"/>
    </row>
    <row r="10" spans="1:5" ht="58.5" customHeight="1" x14ac:dyDescent="0.25">
      <c r="A10" s="194" t="s">
        <v>965</v>
      </c>
      <c r="B10" s="195" t="s">
        <v>966</v>
      </c>
      <c r="C10" s="195"/>
      <c r="D10" s="141" t="s">
        <v>961</v>
      </c>
      <c r="E10" s="141"/>
    </row>
    <row r="11" spans="1:5" ht="48.75" customHeight="1" x14ac:dyDescent="0.25">
      <c r="A11" s="194" t="s">
        <v>748</v>
      </c>
      <c r="B11" s="195" t="s">
        <v>964</v>
      </c>
      <c r="C11" s="195"/>
      <c r="D11" s="141" t="s">
        <v>961</v>
      </c>
      <c r="E11" s="141"/>
    </row>
    <row r="12" spans="1:5" ht="82.5" customHeight="1" x14ac:dyDescent="0.25">
      <c r="A12" s="194" t="s">
        <v>751</v>
      </c>
      <c r="B12" s="195" t="s">
        <v>41</v>
      </c>
      <c r="C12" s="195"/>
      <c r="D12" s="141" t="s">
        <v>967</v>
      </c>
      <c r="E12" s="141" t="s">
        <v>968</v>
      </c>
    </row>
    <row r="13" spans="1:5" ht="51" customHeight="1" x14ac:dyDescent="0.25">
      <c r="A13" s="194" t="s">
        <v>749</v>
      </c>
      <c r="B13" s="195" t="s">
        <v>41</v>
      </c>
      <c r="C13" s="195"/>
      <c r="D13" s="141" t="s">
        <v>967</v>
      </c>
      <c r="E13" s="141"/>
    </row>
    <row r="14" spans="1:5" ht="53.25" customHeight="1" x14ac:dyDescent="0.25">
      <c r="A14" s="194" t="s">
        <v>750</v>
      </c>
      <c r="B14" s="195" t="s">
        <v>41</v>
      </c>
      <c r="C14" s="195"/>
      <c r="D14" s="141" t="s">
        <v>967</v>
      </c>
      <c r="E14" s="141"/>
    </row>
    <row r="15" spans="1:5" ht="49.5" customHeight="1" x14ac:dyDescent="0.25">
      <c r="A15" s="194" t="s">
        <v>752</v>
      </c>
      <c r="B15" s="195" t="s">
        <v>41</v>
      </c>
      <c r="C15" s="195"/>
      <c r="D15" s="141" t="s">
        <v>969</v>
      </c>
      <c r="E15" s="141" t="s">
        <v>970</v>
      </c>
    </row>
    <row r="16" spans="1:5" ht="53.25" customHeight="1" x14ac:dyDescent="0.25">
      <c r="A16" s="194" t="s">
        <v>753</v>
      </c>
      <c r="B16" s="195" t="s">
        <v>41</v>
      </c>
      <c r="C16" s="195"/>
      <c r="D16" s="141" t="s">
        <v>969</v>
      </c>
      <c r="E16" s="141"/>
    </row>
    <row r="17" spans="1:5" ht="48" customHeight="1" x14ac:dyDescent="0.25">
      <c r="A17" s="194" t="s">
        <v>754</v>
      </c>
      <c r="B17" s="195" t="s">
        <v>41</v>
      </c>
      <c r="C17" s="195"/>
      <c r="D17" s="141" t="s">
        <v>969</v>
      </c>
      <c r="E17" s="141"/>
    </row>
    <row r="18" spans="1:5" ht="48.75" customHeight="1" x14ac:dyDescent="0.25">
      <c r="A18" s="194" t="s">
        <v>755</v>
      </c>
      <c r="B18" s="195" t="s">
        <v>41</v>
      </c>
      <c r="C18" s="195"/>
      <c r="D18" s="141" t="s">
        <v>971</v>
      </c>
      <c r="E18" s="141" t="s">
        <v>972</v>
      </c>
    </row>
    <row r="19" spans="1:5" ht="48.75" customHeight="1" x14ac:dyDescent="0.25">
      <c r="A19" s="194" t="s">
        <v>764</v>
      </c>
      <c r="B19" s="195" t="s">
        <v>41</v>
      </c>
      <c r="C19" s="195"/>
      <c r="D19" s="141" t="s">
        <v>971</v>
      </c>
      <c r="E19" s="141"/>
    </row>
    <row r="20" spans="1:5" ht="47.25" customHeight="1" x14ac:dyDescent="0.25">
      <c r="A20" s="194" t="s">
        <v>973</v>
      </c>
      <c r="B20" s="195" t="s">
        <v>41</v>
      </c>
      <c r="C20" s="195"/>
      <c r="D20" s="141" t="s">
        <v>971</v>
      </c>
      <c r="E20" s="141"/>
    </row>
    <row r="21" spans="1:5" ht="37.5" customHeight="1" x14ac:dyDescent="0.25">
      <c r="A21" s="194" t="s">
        <v>767</v>
      </c>
      <c r="B21" s="195" t="s">
        <v>41</v>
      </c>
      <c r="C21" s="195"/>
      <c r="D21" s="141" t="s">
        <v>974</v>
      </c>
      <c r="E21" s="141" t="s">
        <v>975</v>
      </c>
    </row>
    <row r="22" spans="1:5" ht="37.5" customHeight="1" x14ac:dyDescent="0.25">
      <c r="A22" s="194" t="s">
        <v>766</v>
      </c>
      <c r="B22" s="195" t="s">
        <v>41</v>
      </c>
      <c r="C22" s="195"/>
      <c r="D22" s="141" t="s">
        <v>974</v>
      </c>
      <c r="E22" s="141"/>
    </row>
    <row r="23" spans="1:5" ht="42" customHeight="1" x14ac:dyDescent="0.25">
      <c r="A23" s="194" t="s">
        <v>765</v>
      </c>
      <c r="B23" s="195" t="s">
        <v>41</v>
      </c>
      <c r="C23" s="195"/>
      <c r="D23" s="141" t="s">
        <v>974</v>
      </c>
      <c r="E23" s="141"/>
    </row>
    <row r="24" spans="1:5" ht="39" customHeight="1" x14ac:dyDescent="0.25">
      <c r="A24" s="194" t="s">
        <v>768</v>
      </c>
      <c r="B24" s="195" t="s">
        <v>41</v>
      </c>
      <c r="C24" s="195"/>
      <c r="D24" s="141" t="s">
        <v>974</v>
      </c>
      <c r="E24" s="141"/>
    </row>
    <row r="25" spans="1:5" ht="47.25" customHeight="1" x14ac:dyDescent="0.25">
      <c r="A25" s="194" t="s">
        <v>976</v>
      </c>
      <c r="B25" s="195" t="s">
        <v>41</v>
      </c>
      <c r="C25" s="195"/>
      <c r="D25" s="141" t="s">
        <v>977</v>
      </c>
      <c r="E25" s="196" t="s">
        <v>978</v>
      </c>
    </row>
    <row r="26" spans="1:5" ht="51" customHeight="1" x14ac:dyDescent="0.25">
      <c r="A26" s="194" t="s">
        <v>979</v>
      </c>
      <c r="B26" s="195" t="s">
        <v>41</v>
      </c>
      <c r="C26" s="195"/>
      <c r="D26" s="141" t="s">
        <v>977</v>
      </c>
      <c r="E26" s="196" t="s">
        <v>980</v>
      </c>
    </row>
    <row r="27" spans="1:5" ht="51" customHeight="1" x14ac:dyDescent="0.25">
      <c r="A27" s="194" t="s">
        <v>981</v>
      </c>
      <c r="B27" s="195" t="s">
        <v>982</v>
      </c>
      <c r="C27" s="197" t="s">
        <v>417</v>
      </c>
      <c r="D27" s="141" t="s">
        <v>977</v>
      </c>
      <c r="E27" s="141"/>
    </row>
    <row r="28" spans="1:5" ht="44.25" customHeight="1" x14ac:dyDescent="0.25">
      <c r="A28" s="194" t="s">
        <v>983</v>
      </c>
      <c r="B28" s="195" t="s">
        <v>984</v>
      </c>
      <c r="C28" s="195"/>
      <c r="D28" s="141" t="s">
        <v>977</v>
      </c>
      <c r="E28" s="141"/>
    </row>
    <row r="29" spans="1:5" ht="47.25" customHeight="1" x14ac:dyDescent="0.25">
      <c r="A29" s="194" t="s">
        <v>985</v>
      </c>
      <c r="B29" s="195" t="s">
        <v>986</v>
      </c>
      <c r="C29" s="197" t="s">
        <v>417</v>
      </c>
      <c r="D29" s="141" t="s">
        <v>977</v>
      </c>
      <c r="E29" s="196" t="s">
        <v>987</v>
      </c>
    </row>
    <row r="30" spans="1:5" ht="49.5" customHeight="1" x14ac:dyDescent="0.25">
      <c r="A30" s="194" t="s">
        <v>988</v>
      </c>
      <c r="B30" s="195" t="s">
        <v>989</v>
      </c>
      <c r="C30" s="195"/>
      <c r="D30" s="141" t="s">
        <v>990</v>
      </c>
      <c r="E30" s="141"/>
    </row>
    <row r="31" spans="1:5" ht="52.5" customHeight="1" x14ac:dyDescent="0.25">
      <c r="A31" s="194" t="s">
        <v>991</v>
      </c>
      <c r="B31" s="195" t="s">
        <v>989</v>
      </c>
      <c r="C31" s="195"/>
      <c r="D31" s="141" t="s">
        <v>990</v>
      </c>
      <c r="E31" s="141"/>
    </row>
    <row r="32" spans="1:5" ht="55.5" customHeight="1" x14ac:dyDescent="0.25">
      <c r="A32" s="194" t="s">
        <v>992</v>
      </c>
      <c r="B32" s="195" t="s">
        <v>989</v>
      </c>
      <c r="C32" s="195"/>
      <c r="D32" s="141" t="s">
        <v>993</v>
      </c>
      <c r="E32" s="141"/>
    </row>
    <row r="33" spans="1:5" ht="69" customHeight="1" x14ac:dyDescent="0.25">
      <c r="A33" s="194" t="s">
        <v>994</v>
      </c>
      <c r="B33" s="195" t="s">
        <v>41</v>
      </c>
      <c r="C33" s="195"/>
      <c r="D33" s="141" t="s">
        <v>995</v>
      </c>
      <c r="E33" s="143" t="s">
        <v>996</v>
      </c>
    </row>
    <row r="34" spans="1:5" ht="51" customHeight="1" x14ac:dyDescent="0.25">
      <c r="A34" s="194" t="s">
        <v>997</v>
      </c>
      <c r="B34" s="195" t="s">
        <v>998</v>
      </c>
      <c r="C34" s="195" t="s">
        <v>586</v>
      </c>
      <c r="D34" s="141" t="s">
        <v>995</v>
      </c>
      <c r="E34" s="141"/>
    </row>
    <row r="35" spans="1:5" ht="52.5" customHeight="1" x14ac:dyDescent="0.25">
      <c r="A35" s="194" t="s">
        <v>999</v>
      </c>
      <c r="B35" s="195" t="s">
        <v>998</v>
      </c>
      <c r="C35" s="195"/>
      <c r="D35" s="141" t="s">
        <v>995</v>
      </c>
      <c r="E35" s="141"/>
    </row>
    <row r="36" spans="1:5" ht="52.5" customHeight="1" x14ac:dyDescent="0.25">
      <c r="A36" s="194" t="s">
        <v>1000</v>
      </c>
      <c r="B36" s="195" t="s">
        <v>989</v>
      </c>
      <c r="C36" s="195"/>
      <c r="D36" s="141" t="s">
        <v>995</v>
      </c>
      <c r="E36" s="141"/>
    </row>
    <row r="37" spans="1:5" ht="76.5" customHeight="1" x14ac:dyDescent="0.25">
      <c r="A37" s="194" t="s">
        <v>807</v>
      </c>
      <c r="B37" s="195" t="s">
        <v>41</v>
      </c>
      <c r="C37" s="195"/>
      <c r="D37" s="141" t="s">
        <v>1001</v>
      </c>
      <c r="E37" s="141" t="s">
        <v>1002</v>
      </c>
    </row>
    <row r="38" spans="1:5" ht="45" x14ac:dyDescent="0.25">
      <c r="A38" s="194" t="s">
        <v>808</v>
      </c>
      <c r="B38" s="195" t="s">
        <v>811</v>
      </c>
      <c r="C38" s="195"/>
      <c r="D38" s="141" t="s">
        <v>1001</v>
      </c>
      <c r="E38" s="141"/>
    </row>
    <row r="39" spans="1:5" ht="45" x14ac:dyDescent="0.25">
      <c r="A39" s="194" t="s">
        <v>809</v>
      </c>
      <c r="B39" s="195" t="s">
        <v>811</v>
      </c>
      <c r="C39" s="195"/>
      <c r="D39" s="141" t="s">
        <v>1001</v>
      </c>
      <c r="E39" s="141"/>
    </row>
    <row r="40" spans="1:5" ht="45" x14ac:dyDescent="0.25">
      <c r="A40" s="194" t="s">
        <v>810</v>
      </c>
      <c r="B40" s="195" t="s">
        <v>1003</v>
      </c>
      <c r="C40" s="195" t="s">
        <v>812</v>
      </c>
      <c r="D40" s="141" t="s">
        <v>1001</v>
      </c>
      <c r="E40" s="141"/>
    </row>
    <row r="41" spans="1:5" ht="60" x14ac:dyDescent="0.25">
      <c r="A41" s="194" t="s">
        <v>794</v>
      </c>
      <c r="B41" s="195" t="s">
        <v>795</v>
      </c>
      <c r="C41" s="195"/>
      <c r="D41" s="141" t="s">
        <v>1004</v>
      </c>
      <c r="E41" s="141" t="s">
        <v>1005</v>
      </c>
    </row>
    <row r="42" spans="1:5" ht="60" x14ac:dyDescent="0.25">
      <c r="A42" s="194" t="s">
        <v>793</v>
      </c>
      <c r="B42" s="195" t="s">
        <v>795</v>
      </c>
      <c r="C42" s="195"/>
      <c r="D42" s="141" t="s">
        <v>1004</v>
      </c>
      <c r="E42" s="141"/>
    </row>
    <row r="43" spans="1:5" ht="60" x14ac:dyDescent="0.25">
      <c r="A43" s="194" t="s">
        <v>792</v>
      </c>
      <c r="B43" s="195" t="s">
        <v>795</v>
      </c>
      <c r="C43" s="195"/>
      <c r="D43" s="141" t="s">
        <v>1004</v>
      </c>
      <c r="E43" s="141"/>
    </row>
    <row r="44" spans="1:5" ht="60" x14ac:dyDescent="0.25">
      <c r="A44" s="194" t="s">
        <v>1006</v>
      </c>
      <c r="B44" s="195" t="s">
        <v>41</v>
      </c>
      <c r="C44" s="195"/>
      <c r="D44" s="141" t="s">
        <v>1007</v>
      </c>
      <c r="E44" s="141" t="s">
        <v>1008</v>
      </c>
    </row>
    <row r="45" spans="1:5" ht="127.5" customHeight="1" x14ac:dyDescent="0.25">
      <c r="A45" s="194" t="s">
        <v>802</v>
      </c>
      <c r="B45" s="195" t="s">
        <v>41</v>
      </c>
      <c r="C45" s="195"/>
      <c r="D45" s="141" t="s">
        <v>1007</v>
      </c>
      <c r="E45" s="141" t="s">
        <v>1009</v>
      </c>
    </row>
    <row r="46" spans="1:5" ht="105" x14ac:dyDescent="0.25">
      <c r="A46" s="198" t="s">
        <v>803</v>
      </c>
      <c r="B46" s="199" t="s">
        <v>42</v>
      </c>
      <c r="C46" s="197" t="s">
        <v>415</v>
      </c>
      <c r="D46" s="200" t="s">
        <v>1007</v>
      </c>
      <c r="E46" s="200"/>
    </row>
    <row r="47" spans="1:5" ht="60" x14ac:dyDescent="0.25">
      <c r="A47" s="198" t="s">
        <v>805</v>
      </c>
      <c r="B47" s="199" t="s">
        <v>806</v>
      </c>
      <c r="C47" s="197"/>
      <c r="D47" s="200" t="s">
        <v>1007</v>
      </c>
      <c r="E47" s="200"/>
    </row>
    <row r="48" spans="1:5" ht="60" x14ac:dyDescent="0.25">
      <c r="A48" s="198" t="s">
        <v>804</v>
      </c>
      <c r="B48" s="199" t="s">
        <v>1010</v>
      </c>
      <c r="C48" s="197"/>
      <c r="D48" s="200" t="s">
        <v>1007</v>
      </c>
      <c r="E48" s="200"/>
    </row>
    <row r="49" spans="1:5" ht="75" x14ac:dyDescent="0.25">
      <c r="A49" s="194" t="s">
        <v>796</v>
      </c>
      <c r="B49" s="195" t="s">
        <v>797</v>
      </c>
      <c r="C49" s="197" t="s">
        <v>417</v>
      </c>
      <c r="D49" s="141" t="s">
        <v>1011</v>
      </c>
      <c r="E49" s="141" t="s">
        <v>416</v>
      </c>
    </row>
    <row r="50" spans="1:5" ht="60" x14ac:dyDescent="0.25">
      <c r="A50" s="194" t="s">
        <v>798</v>
      </c>
      <c r="B50" s="195" t="s">
        <v>41</v>
      </c>
      <c r="C50" s="195"/>
      <c r="D50" s="141" t="s">
        <v>1012</v>
      </c>
      <c r="E50" s="200"/>
    </row>
    <row r="51" spans="1:5" ht="45" x14ac:dyDescent="0.25">
      <c r="A51" s="194" t="s">
        <v>799</v>
      </c>
      <c r="B51" s="195" t="s">
        <v>1013</v>
      </c>
      <c r="C51" s="195" t="s">
        <v>1014</v>
      </c>
      <c r="D51" s="141" t="s">
        <v>1012</v>
      </c>
      <c r="E51" s="200"/>
    </row>
    <row r="52" spans="1:5" ht="60" x14ac:dyDescent="0.25">
      <c r="A52" s="194" t="s">
        <v>800</v>
      </c>
      <c r="B52" s="195" t="s">
        <v>801</v>
      </c>
      <c r="C52" s="195"/>
      <c r="D52" s="141" t="s">
        <v>1012</v>
      </c>
      <c r="E52" s="110"/>
    </row>
    <row r="53" spans="1:5" ht="58.5" customHeight="1" x14ac:dyDescent="0.25">
      <c r="A53" s="194" t="s">
        <v>1015</v>
      </c>
      <c r="B53" s="195" t="s">
        <v>41</v>
      </c>
      <c r="C53" s="195"/>
      <c r="D53" s="141" t="s">
        <v>1016</v>
      </c>
      <c r="E53" s="143" t="s">
        <v>418</v>
      </c>
    </row>
    <row r="54" spans="1:5" ht="141" customHeight="1" x14ac:dyDescent="0.25">
      <c r="A54" s="194" t="s">
        <v>1017</v>
      </c>
      <c r="B54" s="195" t="s">
        <v>41</v>
      </c>
      <c r="C54" s="195"/>
      <c r="D54" s="141" t="s">
        <v>1016</v>
      </c>
      <c r="E54" s="143"/>
    </row>
    <row r="55" spans="1:5" ht="81.75" customHeight="1" x14ac:dyDescent="0.25">
      <c r="A55" s="194" t="s">
        <v>1018</v>
      </c>
      <c r="B55" s="197" t="s">
        <v>41</v>
      </c>
      <c r="C55" s="195"/>
      <c r="D55" s="141" t="s">
        <v>1016</v>
      </c>
      <c r="E55" s="143"/>
    </row>
    <row r="56" spans="1:5" ht="60" x14ac:dyDescent="0.25">
      <c r="A56" s="201" t="s">
        <v>1019</v>
      </c>
      <c r="B56" s="195" t="s">
        <v>1020</v>
      </c>
      <c r="C56" s="195" t="s">
        <v>565</v>
      </c>
      <c r="D56" s="141" t="s">
        <v>1021</v>
      </c>
      <c r="E56" s="143"/>
    </row>
    <row r="57" spans="1:5" ht="60" x14ac:dyDescent="0.25">
      <c r="A57" s="194" t="s">
        <v>1022</v>
      </c>
      <c r="B57" s="195" t="s">
        <v>41</v>
      </c>
      <c r="C57" s="195"/>
      <c r="D57" s="141" t="s">
        <v>1021</v>
      </c>
      <c r="E57" s="143"/>
    </row>
    <row r="58" spans="1:5" ht="60" x14ac:dyDescent="0.25">
      <c r="A58" s="194" t="s">
        <v>1023</v>
      </c>
      <c r="B58" s="197" t="s">
        <v>41</v>
      </c>
      <c r="C58" s="195" t="s">
        <v>1024</v>
      </c>
      <c r="D58" s="141" t="s">
        <v>1025</v>
      </c>
      <c r="E58" s="143"/>
    </row>
    <row r="59" spans="1:5" ht="75.75" customHeight="1" x14ac:dyDescent="0.25">
      <c r="A59" s="194" t="s">
        <v>1026</v>
      </c>
      <c r="B59" s="197" t="s">
        <v>41</v>
      </c>
      <c r="C59" s="195" t="s">
        <v>1024</v>
      </c>
      <c r="D59" s="141" t="s">
        <v>1025</v>
      </c>
      <c r="E59" s="143"/>
    </row>
    <row r="60" spans="1:5" ht="60" x14ac:dyDescent="0.25">
      <c r="A60" s="194" t="s">
        <v>1027</v>
      </c>
      <c r="B60" s="197" t="s">
        <v>41</v>
      </c>
      <c r="C60" s="195" t="s">
        <v>1024</v>
      </c>
      <c r="D60" s="141" t="s">
        <v>1025</v>
      </c>
      <c r="E60" s="143"/>
    </row>
    <row r="61" spans="1:5" ht="60" x14ac:dyDescent="0.25">
      <c r="A61" s="194" t="s">
        <v>1028</v>
      </c>
      <c r="B61" s="197" t="s">
        <v>41</v>
      </c>
      <c r="C61" s="195" t="s">
        <v>1024</v>
      </c>
      <c r="D61" s="141" t="s">
        <v>1025</v>
      </c>
      <c r="E61" s="143"/>
    </row>
    <row r="62" spans="1:5" ht="75" x14ac:dyDescent="0.25">
      <c r="A62" s="194" t="s">
        <v>1029</v>
      </c>
      <c r="B62" s="197" t="s">
        <v>41</v>
      </c>
      <c r="C62" s="195" t="s">
        <v>1024</v>
      </c>
      <c r="D62" s="141" t="s">
        <v>1025</v>
      </c>
      <c r="E62" s="143"/>
    </row>
    <row r="63" spans="1:5" ht="60" x14ac:dyDescent="0.25">
      <c r="A63" s="194" t="s">
        <v>1030</v>
      </c>
      <c r="B63" s="197" t="s">
        <v>41</v>
      </c>
      <c r="C63" s="195" t="s">
        <v>1024</v>
      </c>
      <c r="D63" s="141" t="s">
        <v>1025</v>
      </c>
      <c r="E63" s="143"/>
    </row>
    <row r="64" spans="1:5" ht="97.5" customHeight="1" x14ac:dyDescent="0.25">
      <c r="A64" s="194" t="s">
        <v>1031</v>
      </c>
      <c r="B64" s="197" t="s">
        <v>41</v>
      </c>
      <c r="C64" s="195" t="s">
        <v>1024</v>
      </c>
      <c r="D64" s="141" t="s">
        <v>1025</v>
      </c>
      <c r="E64" s="143"/>
    </row>
    <row r="65" spans="1:5" ht="60" x14ac:dyDescent="0.25">
      <c r="A65" s="194" t="s">
        <v>1032</v>
      </c>
      <c r="B65" s="197" t="s">
        <v>41</v>
      </c>
      <c r="C65" s="195"/>
      <c r="D65" s="141" t="s">
        <v>1033</v>
      </c>
      <c r="E65" s="143"/>
    </row>
    <row r="66" spans="1:5" ht="60" x14ac:dyDescent="0.25">
      <c r="A66" s="194" t="s">
        <v>1034</v>
      </c>
      <c r="B66" s="197" t="s">
        <v>41</v>
      </c>
      <c r="C66" s="195"/>
      <c r="D66" s="141" t="s">
        <v>1033</v>
      </c>
      <c r="E66" s="143"/>
    </row>
    <row r="67" spans="1:5" ht="60" x14ac:dyDescent="0.25">
      <c r="A67" s="194" t="s">
        <v>1035</v>
      </c>
      <c r="B67" s="197" t="s">
        <v>1036</v>
      </c>
      <c r="C67" s="195" t="s">
        <v>1037</v>
      </c>
      <c r="D67" s="141" t="s">
        <v>1033</v>
      </c>
      <c r="E67" s="143"/>
    </row>
    <row r="68" spans="1:5" ht="60" x14ac:dyDescent="0.25">
      <c r="A68" s="194" t="s">
        <v>1038</v>
      </c>
      <c r="B68" s="197" t="s">
        <v>41</v>
      </c>
      <c r="C68" s="195"/>
      <c r="D68" s="141" t="s">
        <v>1033</v>
      </c>
      <c r="E68" s="143"/>
    </row>
    <row r="69" spans="1:5" ht="60" customHeight="1" x14ac:dyDescent="0.25">
      <c r="A69" s="194" t="s">
        <v>776</v>
      </c>
      <c r="B69" s="195" t="s">
        <v>41</v>
      </c>
      <c r="C69" s="195"/>
      <c r="D69" s="141" t="s">
        <v>1039</v>
      </c>
      <c r="E69" s="141"/>
    </row>
    <row r="70" spans="1:5" ht="55.5" customHeight="1" x14ac:dyDescent="0.25">
      <c r="A70" s="194" t="s">
        <v>777</v>
      </c>
      <c r="B70" s="195" t="s">
        <v>41</v>
      </c>
      <c r="C70" s="195"/>
      <c r="D70" s="141" t="s">
        <v>1039</v>
      </c>
      <c r="E70" s="141"/>
    </row>
    <row r="71" spans="1:5" ht="54" customHeight="1" x14ac:dyDescent="0.25">
      <c r="A71" s="194" t="s">
        <v>778</v>
      </c>
      <c r="B71" s="195" t="s">
        <v>1040</v>
      </c>
      <c r="C71" s="195"/>
      <c r="D71" s="141" t="s">
        <v>1039</v>
      </c>
      <c r="E71" s="141"/>
    </row>
    <row r="72" spans="1:5" ht="57.75" customHeight="1" x14ac:dyDescent="0.25">
      <c r="A72" s="194" t="s">
        <v>779</v>
      </c>
      <c r="B72" s="195" t="s">
        <v>41</v>
      </c>
      <c r="C72" s="195"/>
      <c r="D72" s="141" t="s">
        <v>1039</v>
      </c>
      <c r="E72" s="141"/>
    </row>
    <row r="73" spans="1:5" ht="44.25" customHeight="1" x14ac:dyDescent="0.25">
      <c r="A73" s="194" t="s">
        <v>769</v>
      </c>
      <c r="B73" s="195" t="s">
        <v>41</v>
      </c>
      <c r="C73" s="195"/>
      <c r="D73" s="141" t="s">
        <v>1041</v>
      </c>
      <c r="E73" s="141"/>
    </row>
    <row r="74" spans="1:5" ht="42" customHeight="1" x14ac:dyDescent="0.25">
      <c r="A74" s="194" t="s">
        <v>770</v>
      </c>
      <c r="B74" s="195" t="s">
        <v>41</v>
      </c>
      <c r="C74" s="195"/>
      <c r="D74" s="141" t="s">
        <v>1041</v>
      </c>
      <c r="E74" s="141"/>
    </row>
    <row r="75" spans="1:5" ht="40.5" customHeight="1" x14ac:dyDescent="0.25">
      <c r="A75" s="194" t="s">
        <v>771</v>
      </c>
      <c r="B75" s="195" t="s">
        <v>41</v>
      </c>
      <c r="C75" s="195"/>
      <c r="D75" s="141" t="s">
        <v>1041</v>
      </c>
      <c r="E75" s="141"/>
    </row>
    <row r="76" spans="1:5" ht="30" x14ac:dyDescent="0.25">
      <c r="A76" s="194" t="s">
        <v>1042</v>
      </c>
      <c r="B76" s="195" t="s">
        <v>41</v>
      </c>
      <c r="C76" s="195"/>
      <c r="D76" s="141" t="s">
        <v>1043</v>
      </c>
      <c r="E76" s="141" t="s">
        <v>1044</v>
      </c>
    </row>
    <row r="77" spans="1:5" ht="30" x14ac:dyDescent="0.25">
      <c r="A77" s="194" t="s">
        <v>1045</v>
      </c>
      <c r="B77" s="195" t="s">
        <v>775</v>
      </c>
      <c r="C77" s="195"/>
      <c r="D77" s="141" t="s">
        <v>1043</v>
      </c>
      <c r="E77" s="141"/>
    </row>
    <row r="78" spans="1:5" ht="30" x14ac:dyDescent="0.25">
      <c r="A78" s="194" t="s">
        <v>1046</v>
      </c>
      <c r="B78" s="195" t="s">
        <v>774</v>
      </c>
      <c r="C78" s="195"/>
      <c r="D78" s="141" t="s">
        <v>1043</v>
      </c>
      <c r="E78" s="141"/>
    </row>
    <row r="79" spans="1:5" ht="30" x14ac:dyDescent="0.25">
      <c r="A79" s="194" t="s">
        <v>1047</v>
      </c>
      <c r="B79" s="195" t="s">
        <v>41</v>
      </c>
      <c r="C79" s="195"/>
      <c r="D79" s="141" t="s">
        <v>1043</v>
      </c>
      <c r="E79" s="141"/>
    </row>
    <row r="80" spans="1:5" ht="30" x14ac:dyDescent="0.25">
      <c r="A80" s="194" t="s">
        <v>1048</v>
      </c>
      <c r="B80" s="195" t="s">
        <v>41</v>
      </c>
      <c r="C80" s="195"/>
      <c r="D80" s="141" t="s">
        <v>1043</v>
      </c>
      <c r="E80" s="141"/>
    </row>
    <row r="81" spans="1:5" ht="30" x14ac:dyDescent="0.25">
      <c r="A81" s="194" t="s">
        <v>1049</v>
      </c>
      <c r="B81" s="195" t="s">
        <v>41</v>
      </c>
      <c r="C81" s="195"/>
      <c r="D81" s="141" t="s">
        <v>1050</v>
      </c>
      <c r="E81" s="141" t="s">
        <v>1051</v>
      </c>
    </row>
    <row r="82" spans="1:5" ht="30" x14ac:dyDescent="0.25">
      <c r="A82" s="194" t="s">
        <v>1052</v>
      </c>
      <c r="B82" s="195" t="s">
        <v>41</v>
      </c>
      <c r="C82" s="195"/>
      <c r="D82" s="141" t="s">
        <v>1050</v>
      </c>
      <c r="E82" s="141"/>
    </row>
    <row r="83" spans="1:5" ht="30" x14ac:dyDescent="0.25">
      <c r="A83" s="194" t="s">
        <v>772</v>
      </c>
      <c r="B83" s="195" t="s">
        <v>41</v>
      </c>
      <c r="C83" s="195"/>
      <c r="D83" s="141" t="s">
        <v>1053</v>
      </c>
      <c r="E83" s="141"/>
    </row>
    <row r="84" spans="1:5" ht="30" x14ac:dyDescent="0.25">
      <c r="A84" s="194" t="s">
        <v>773</v>
      </c>
      <c r="B84" s="195" t="s">
        <v>41</v>
      </c>
      <c r="C84" s="195"/>
      <c r="D84" s="141" t="s">
        <v>1050</v>
      </c>
      <c r="E84" s="141"/>
    </row>
    <row r="85" spans="1:5" ht="146.25" customHeight="1" x14ac:dyDescent="0.25">
      <c r="A85" s="194" t="s">
        <v>783</v>
      </c>
      <c r="B85" s="195" t="s">
        <v>1054</v>
      </c>
      <c r="C85" s="195"/>
      <c r="D85" s="141" t="s">
        <v>1055</v>
      </c>
      <c r="E85" s="141"/>
    </row>
    <row r="86" spans="1:5" ht="45" x14ac:dyDescent="0.25">
      <c r="A86" s="194" t="s">
        <v>784</v>
      </c>
      <c r="B86" s="195" t="s">
        <v>41</v>
      </c>
      <c r="C86" s="195"/>
      <c r="D86" s="141" t="s">
        <v>1055</v>
      </c>
      <c r="E86" s="141"/>
    </row>
    <row r="87" spans="1:5" ht="30" x14ac:dyDescent="0.25">
      <c r="A87" s="194" t="s">
        <v>785</v>
      </c>
      <c r="B87" s="195" t="s">
        <v>1056</v>
      </c>
      <c r="C87" s="195"/>
      <c r="D87" s="141" t="s">
        <v>1055</v>
      </c>
      <c r="E87" s="141"/>
    </row>
    <row r="88" spans="1:5" ht="30" x14ac:dyDescent="0.25">
      <c r="A88" s="194" t="s">
        <v>786</v>
      </c>
      <c r="B88" s="195" t="s">
        <v>1056</v>
      </c>
      <c r="C88" s="195"/>
      <c r="D88" s="141" t="s">
        <v>1055</v>
      </c>
      <c r="E88" s="141"/>
    </row>
    <row r="89" spans="1:5" ht="30" x14ac:dyDescent="0.25">
      <c r="A89" s="194" t="s">
        <v>787</v>
      </c>
      <c r="B89" s="195" t="s">
        <v>1057</v>
      </c>
      <c r="C89" s="195"/>
      <c r="D89" s="141" t="s">
        <v>1055</v>
      </c>
      <c r="E89" s="141"/>
    </row>
    <row r="90" spans="1:5" ht="30" x14ac:dyDescent="0.25">
      <c r="A90" s="194" t="s">
        <v>788</v>
      </c>
      <c r="B90" s="195" t="s">
        <v>1056</v>
      </c>
      <c r="C90" s="195"/>
      <c r="D90" s="141" t="s">
        <v>1058</v>
      </c>
      <c r="E90" s="141"/>
    </row>
    <row r="91" spans="1:5" ht="30" x14ac:dyDescent="0.25">
      <c r="A91" s="194" t="s">
        <v>789</v>
      </c>
      <c r="B91" s="195" t="s">
        <v>1059</v>
      </c>
      <c r="C91" s="195"/>
      <c r="D91" s="141" t="s">
        <v>1060</v>
      </c>
      <c r="E91" s="141"/>
    </row>
    <row r="92" spans="1:5" ht="30" x14ac:dyDescent="0.25">
      <c r="A92" s="194" t="s">
        <v>790</v>
      </c>
      <c r="B92" s="195" t="s">
        <v>38</v>
      </c>
      <c r="C92" s="195"/>
      <c r="D92" s="141" t="s">
        <v>1061</v>
      </c>
      <c r="E92" s="141" t="s">
        <v>1062</v>
      </c>
    </row>
    <row r="93" spans="1:5" ht="45" x14ac:dyDescent="0.25">
      <c r="A93" s="194" t="s">
        <v>791</v>
      </c>
      <c r="B93" s="195" t="s">
        <v>1063</v>
      </c>
      <c r="C93" s="195"/>
      <c r="D93" s="141" t="s">
        <v>1061</v>
      </c>
      <c r="E93" s="141"/>
    </row>
    <row r="94" spans="1:5" ht="30" x14ac:dyDescent="0.25">
      <c r="A94" s="194" t="s">
        <v>781</v>
      </c>
      <c r="B94" s="202" t="s">
        <v>42</v>
      </c>
      <c r="C94" s="195" t="s">
        <v>1064</v>
      </c>
      <c r="D94" s="141" t="s">
        <v>782</v>
      </c>
      <c r="E94" s="141"/>
    </row>
    <row r="95" spans="1:5" ht="30" x14ac:dyDescent="0.25">
      <c r="A95" s="194" t="s">
        <v>780</v>
      </c>
      <c r="B95" s="202" t="s">
        <v>42</v>
      </c>
      <c r="C95" s="195" t="s">
        <v>1065</v>
      </c>
      <c r="D95" s="141" t="s">
        <v>782</v>
      </c>
      <c r="E95" s="141"/>
    </row>
    <row r="96" spans="1:5" ht="30" x14ac:dyDescent="0.25">
      <c r="A96" s="182" t="s">
        <v>760</v>
      </c>
      <c r="B96" s="202" t="s">
        <v>42</v>
      </c>
      <c r="C96" s="195"/>
      <c r="D96" s="143" t="s">
        <v>759</v>
      </c>
      <c r="E96" s="143"/>
    </row>
    <row r="97" spans="1:5" ht="30" x14ac:dyDescent="0.25">
      <c r="A97" s="194" t="s">
        <v>756</v>
      </c>
      <c r="B97" s="141" t="s">
        <v>41</v>
      </c>
      <c r="C97" s="141"/>
      <c r="D97" s="143" t="s">
        <v>759</v>
      </c>
      <c r="E97" s="195"/>
    </row>
    <row r="98" spans="1:5" ht="30" x14ac:dyDescent="0.25">
      <c r="A98" s="194" t="s">
        <v>757</v>
      </c>
      <c r="B98" s="141" t="s">
        <v>37</v>
      </c>
      <c r="C98" s="141"/>
      <c r="D98" s="143" t="s">
        <v>759</v>
      </c>
      <c r="E98" s="195"/>
    </row>
    <row r="99" spans="1:5" ht="30" x14ac:dyDescent="0.25">
      <c r="A99" s="194" t="s">
        <v>758</v>
      </c>
      <c r="B99" s="141" t="s">
        <v>40</v>
      </c>
      <c r="C99" s="141"/>
      <c r="D99" s="143" t="s">
        <v>759</v>
      </c>
      <c r="E99" s="195"/>
    </row>
    <row r="100" spans="1:5" ht="30" x14ac:dyDescent="0.25">
      <c r="A100" s="194" t="s">
        <v>762</v>
      </c>
      <c r="B100" s="141" t="s">
        <v>41</v>
      </c>
      <c r="C100" s="141"/>
      <c r="D100" s="143" t="s">
        <v>759</v>
      </c>
      <c r="E100" s="195"/>
    </row>
    <row r="101" spans="1:5" ht="30" x14ac:dyDescent="0.25">
      <c r="A101" s="194" t="s">
        <v>761</v>
      </c>
      <c r="B101" s="141" t="s">
        <v>41</v>
      </c>
      <c r="C101" s="141"/>
      <c r="D101" s="143" t="s">
        <v>759</v>
      </c>
      <c r="E101" s="195"/>
    </row>
    <row r="102" spans="1:5" ht="78" customHeight="1" x14ac:dyDescent="0.25">
      <c r="A102" s="194" t="s">
        <v>763</v>
      </c>
      <c r="B102" s="141" t="s">
        <v>41</v>
      </c>
      <c r="C102" s="141"/>
      <c r="D102" s="143" t="s">
        <v>759</v>
      </c>
      <c r="E102" s="195"/>
    </row>
    <row r="103" spans="1:5" x14ac:dyDescent="0.25">
      <c r="A103" s="22"/>
      <c r="B103" s="190"/>
      <c r="C103" s="26"/>
      <c r="D103" s="191"/>
      <c r="E103" s="192"/>
    </row>
    <row r="104" spans="1:5" x14ac:dyDescent="0.25">
      <c r="A104" s="89"/>
      <c r="B104" s="117"/>
      <c r="C104" s="27"/>
      <c r="D104" s="115"/>
      <c r="E104" s="97"/>
    </row>
    <row r="105" spans="1:5" x14ac:dyDescent="0.25">
      <c r="A105" s="89"/>
      <c r="B105" s="117"/>
      <c r="C105" s="27"/>
      <c r="D105" s="115"/>
      <c r="E105" s="97"/>
    </row>
    <row r="106" spans="1:5" x14ac:dyDescent="0.25">
      <c r="A106" s="98"/>
    </row>
    <row r="107" spans="1:5" x14ac:dyDescent="0.25">
      <c r="A107" s="98"/>
    </row>
    <row r="108" spans="1:5" x14ac:dyDescent="0.25">
      <c r="A108" s="98"/>
    </row>
    <row r="109" spans="1:5" x14ac:dyDescent="0.25">
      <c r="A109" s="98"/>
    </row>
    <row r="110" spans="1:5" x14ac:dyDescent="0.25">
      <c r="A110" s="98"/>
    </row>
    <row r="111" spans="1:5" x14ac:dyDescent="0.25">
      <c r="A111" s="98"/>
    </row>
    <row r="112" spans="1:5" x14ac:dyDescent="0.25">
      <c r="A112" s="98"/>
    </row>
    <row r="113" spans="1:1" x14ac:dyDescent="0.25">
      <c r="A113" s="98"/>
    </row>
    <row r="114" spans="1:1" x14ac:dyDescent="0.25">
      <c r="A114" s="98"/>
    </row>
    <row r="115" spans="1:1" x14ac:dyDescent="0.25">
      <c r="A115" s="98"/>
    </row>
    <row r="116" spans="1:1" x14ac:dyDescent="0.25">
      <c r="A116" s="98"/>
    </row>
    <row r="117" spans="1:1" x14ac:dyDescent="0.25">
      <c r="A117" s="98"/>
    </row>
    <row r="118" spans="1:1" x14ac:dyDescent="0.25">
      <c r="A118" s="98"/>
    </row>
    <row r="119" spans="1:1" x14ac:dyDescent="0.25">
      <c r="A119" s="98"/>
    </row>
    <row r="120" spans="1:1" x14ac:dyDescent="0.25">
      <c r="A120" s="98"/>
    </row>
    <row r="121" spans="1:1" x14ac:dyDescent="0.25">
      <c r="A121" s="98"/>
    </row>
    <row r="122" spans="1:1" x14ac:dyDescent="0.25">
      <c r="A122" s="98"/>
    </row>
    <row r="123" spans="1:1" x14ac:dyDescent="0.25">
      <c r="A123" s="98"/>
    </row>
    <row r="124" spans="1:1" x14ac:dyDescent="0.25">
      <c r="A124" s="98"/>
    </row>
    <row r="125" spans="1:1" x14ac:dyDescent="0.25">
      <c r="A125" s="98"/>
    </row>
    <row r="126" spans="1:1" x14ac:dyDescent="0.25">
      <c r="A126" s="98"/>
    </row>
    <row r="127" spans="1:1" x14ac:dyDescent="0.25">
      <c r="A127" s="98"/>
    </row>
    <row r="128" spans="1:1" x14ac:dyDescent="0.25">
      <c r="A128" s="98"/>
    </row>
    <row r="129" spans="1:1" x14ac:dyDescent="0.25">
      <c r="A129" s="98"/>
    </row>
    <row r="130" spans="1:1" x14ac:dyDescent="0.25">
      <c r="A130" s="98"/>
    </row>
    <row r="131" spans="1:1" x14ac:dyDescent="0.25">
      <c r="A131" s="98"/>
    </row>
    <row r="132" spans="1:1" x14ac:dyDescent="0.25">
      <c r="A132" s="98"/>
    </row>
    <row r="133" spans="1:1" x14ac:dyDescent="0.25">
      <c r="A133" s="98"/>
    </row>
    <row r="134" spans="1:1" x14ac:dyDescent="0.25">
      <c r="A134" s="98"/>
    </row>
    <row r="135" spans="1:1" x14ac:dyDescent="0.25">
      <c r="A135" s="98"/>
    </row>
    <row r="136" spans="1:1" x14ac:dyDescent="0.25">
      <c r="A136" s="98"/>
    </row>
    <row r="137" spans="1:1" x14ac:dyDescent="0.25">
      <c r="A137" s="98"/>
    </row>
    <row r="138" spans="1:1" x14ac:dyDescent="0.25">
      <c r="A138" s="98"/>
    </row>
    <row r="139" spans="1:1" x14ac:dyDescent="0.25">
      <c r="A139" s="98"/>
    </row>
    <row r="140" spans="1:1" x14ac:dyDescent="0.25">
      <c r="A140" s="98"/>
    </row>
    <row r="141" spans="1:1" x14ac:dyDescent="0.25">
      <c r="A141" s="98"/>
    </row>
    <row r="142" spans="1:1" x14ac:dyDescent="0.25">
      <c r="A142" s="98"/>
    </row>
    <row r="143" spans="1:1" x14ac:dyDescent="0.25">
      <c r="A143" s="98"/>
    </row>
    <row r="144" spans="1:1" x14ac:dyDescent="0.25">
      <c r="A144" s="98"/>
    </row>
    <row r="145" spans="1:1" x14ac:dyDescent="0.25">
      <c r="A145" s="98"/>
    </row>
    <row r="146" spans="1:1" x14ac:dyDescent="0.25">
      <c r="A146" s="98"/>
    </row>
    <row r="147" spans="1:1" x14ac:dyDescent="0.25">
      <c r="A147" s="98"/>
    </row>
    <row r="148" spans="1:1" x14ac:dyDescent="0.25">
      <c r="A148" s="98"/>
    </row>
    <row r="149" spans="1:1" x14ac:dyDescent="0.25">
      <c r="A149" s="98"/>
    </row>
    <row r="150" spans="1:1" x14ac:dyDescent="0.25">
      <c r="A150" s="98"/>
    </row>
    <row r="151" spans="1:1" x14ac:dyDescent="0.25">
      <c r="A151" s="98"/>
    </row>
    <row r="152" spans="1:1" x14ac:dyDescent="0.25">
      <c r="A152" s="98"/>
    </row>
    <row r="153" spans="1:1" x14ac:dyDescent="0.25">
      <c r="A153" s="98"/>
    </row>
    <row r="154" spans="1:1" x14ac:dyDescent="0.25">
      <c r="A154" s="98"/>
    </row>
    <row r="155" spans="1:1" x14ac:dyDescent="0.25">
      <c r="A155" s="98"/>
    </row>
    <row r="156" spans="1:1" x14ac:dyDescent="0.25">
      <c r="A156" s="98"/>
    </row>
    <row r="157" spans="1:1" x14ac:dyDescent="0.25">
      <c r="A157" s="98"/>
    </row>
    <row r="158" spans="1:1" x14ac:dyDescent="0.25">
      <c r="A158" s="98"/>
    </row>
    <row r="159" spans="1:1" x14ac:dyDescent="0.25">
      <c r="A159" s="98"/>
    </row>
    <row r="160" spans="1:1" x14ac:dyDescent="0.25">
      <c r="A160" s="98"/>
    </row>
  </sheetData>
  <mergeCells count="1">
    <mergeCell ref="B1:C1"/>
  </mergeCells>
  <printOptions horizontalCentered="1" verticalCentered="1"/>
  <pageMargins left="0.25" right="0.25" top="0.25" bottom="0.25" header="0.3" footer="0.3"/>
  <pageSetup paperSize="5" scale="67"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'L:\H-COMMLEGISLATIVEOVERSIGHT\Reports\2017-18 Accountability Reports\Files to save to Time Matters\[Dept. of Education - FY 2017-18 Acct. Report Excel Charts.xlsx]Sheet4'!#REF!</xm:f>
          </x14:formula1>
          <xm:sqref>D103:D105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94"/>
  <sheetViews>
    <sheetView topLeftCell="B1" zoomScaleNormal="100" workbookViewId="0">
      <selection activeCell="D13" sqref="D13"/>
    </sheetView>
  </sheetViews>
  <sheetFormatPr defaultColWidth="9.140625" defaultRowHeight="15" x14ac:dyDescent="0.25"/>
  <cols>
    <col min="1" max="1" width="55" style="95" customWidth="1"/>
    <col min="2" max="2" width="24.28515625" style="95" customWidth="1"/>
    <col min="3" max="3" width="82.28515625" style="95" customWidth="1"/>
    <col min="4" max="4" width="32.7109375" style="95" customWidth="1"/>
    <col min="5" max="5" width="0.28515625" style="95" hidden="1" customWidth="1"/>
    <col min="6" max="6" width="10.7109375" style="95" hidden="1" customWidth="1"/>
    <col min="7" max="7" width="7.28515625" style="95" hidden="1" customWidth="1"/>
    <col min="8" max="16384" width="9.140625" style="95"/>
  </cols>
  <sheetData>
    <row r="1" spans="1:7" x14ac:dyDescent="0.25">
      <c r="A1" s="94" t="s">
        <v>16</v>
      </c>
      <c r="B1" s="334" t="s">
        <v>217</v>
      </c>
      <c r="C1" s="333"/>
      <c r="D1" s="221" t="s">
        <v>341</v>
      </c>
      <c r="E1" s="99"/>
      <c r="F1" s="99"/>
      <c r="G1" s="99"/>
    </row>
    <row r="2" spans="1:7" x14ac:dyDescent="0.25">
      <c r="A2" s="205"/>
      <c r="B2" s="96"/>
      <c r="C2" s="96"/>
      <c r="D2" s="206" t="s">
        <v>4</v>
      </c>
      <c r="E2" s="99"/>
      <c r="F2" s="99"/>
      <c r="G2" s="99"/>
    </row>
    <row r="3" spans="1:7" x14ac:dyDescent="0.25">
      <c r="A3" s="94" t="s">
        <v>554</v>
      </c>
      <c r="B3" s="227" t="s">
        <v>218</v>
      </c>
      <c r="C3" s="225">
        <v>1</v>
      </c>
      <c r="D3" s="222"/>
    </row>
    <row r="4" spans="1:7" x14ac:dyDescent="0.25">
      <c r="A4" s="208"/>
      <c r="B4" s="223"/>
      <c r="C4" s="223"/>
      <c r="D4" s="212" t="s">
        <v>45</v>
      </c>
      <c r="E4" s="100"/>
      <c r="F4" s="100"/>
      <c r="G4" s="100"/>
    </row>
    <row r="5" spans="1:7" s="93" customFormat="1" x14ac:dyDescent="0.25">
      <c r="A5" s="127" t="s">
        <v>46</v>
      </c>
      <c r="B5" s="128" t="s">
        <v>47</v>
      </c>
      <c r="C5" s="127" t="s">
        <v>48</v>
      </c>
      <c r="D5" s="128" t="s">
        <v>91</v>
      </c>
      <c r="E5" s="32"/>
      <c r="F5" s="32"/>
      <c r="G5" s="33"/>
    </row>
    <row r="6" spans="1:7" ht="30" x14ac:dyDescent="0.25">
      <c r="A6" s="213" t="s">
        <v>419</v>
      </c>
      <c r="B6" s="213" t="s">
        <v>53</v>
      </c>
      <c r="C6" s="213" t="s">
        <v>420</v>
      </c>
      <c r="D6" s="213" t="s">
        <v>913</v>
      </c>
      <c r="E6" s="104"/>
      <c r="F6" s="101"/>
      <c r="G6" s="30"/>
    </row>
    <row r="7" spans="1:7" ht="17.25" x14ac:dyDescent="0.25">
      <c r="A7" s="183" t="s">
        <v>421</v>
      </c>
      <c r="B7" s="183" t="s">
        <v>53</v>
      </c>
      <c r="C7" s="112" t="s">
        <v>422</v>
      </c>
      <c r="D7" s="213"/>
      <c r="E7" s="104"/>
      <c r="F7" s="101"/>
      <c r="G7" s="31"/>
    </row>
    <row r="8" spans="1:7" ht="17.25" x14ac:dyDescent="0.25">
      <c r="A8" s="183" t="s">
        <v>423</v>
      </c>
      <c r="B8" s="183" t="s">
        <v>53</v>
      </c>
      <c r="C8" s="214" t="s">
        <v>424</v>
      </c>
      <c r="D8" s="215"/>
      <c r="E8" s="104"/>
      <c r="F8" s="101"/>
      <c r="G8" s="31"/>
    </row>
    <row r="9" spans="1:7" ht="17.25" x14ac:dyDescent="0.25">
      <c r="A9" s="183" t="s">
        <v>425</v>
      </c>
      <c r="B9" s="183" t="s">
        <v>53</v>
      </c>
      <c r="C9" s="112" t="s">
        <v>426</v>
      </c>
      <c r="D9" s="213"/>
      <c r="E9" s="104"/>
      <c r="F9" s="101"/>
      <c r="G9" s="31"/>
    </row>
    <row r="10" spans="1:7" ht="17.25" x14ac:dyDescent="0.25">
      <c r="A10" s="183" t="s">
        <v>427</v>
      </c>
      <c r="B10" s="183" t="s">
        <v>53</v>
      </c>
      <c r="C10" s="183" t="s">
        <v>428</v>
      </c>
      <c r="D10" s="213">
        <v>3.3</v>
      </c>
      <c r="E10" s="104"/>
      <c r="F10" s="101"/>
      <c r="G10" s="31"/>
    </row>
    <row r="11" spans="1:7" ht="45" x14ac:dyDescent="0.25">
      <c r="A11" s="213" t="s">
        <v>429</v>
      </c>
      <c r="B11" s="213" t="s">
        <v>53</v>
      </c>
      <c r="C11" s="213" t="s">
        <v>430</v>
      </c>
      <c r="D11" s="213" t="s">
        <v>913</v>
      </c>
      <c r="E11" s="104"/>
      <c r="F11" s="101"/>
      <c r="G11" s="31"/>
    </row>
    <row r="12" spans="1:7" ht="45" x14ac:dyDescent="0.25">
      <c r="A12" s="213" t="s">
        <v>431</v>
      </c>
      <c r="B12" s="213" t="s">
        <v>53</v>
      </c>
      <c r="C12" s="213" t="s">
        <v>430</v>
      </c>
      <c r="D12" s="213" t="s">
        <v>913</v>
      </c>
      <c r="E12" s="104"/>
      <c r="F12" s="101"/>
      <c r="G12" s="31"/>
    </row>
    <row r="13" spans="1:7" ht="60" x14ac:dyDescent="0.25">
      <c r="A13" s="215" t="s">
        <v>432</v>
      </c>
      <c r="B13" s="215" t="s">
        <v>53</v>
      </c>
      <c r="C13" s="215" t="s">
        <v>433</v>
      </c>
      <c r="D13" s="213" t="s">
        <v>913</v>
      </c>
      <c r="E13" s="104"/>
      <c r="F13" s="101"/>
      <c r="G13" s="31"/>
    </row>
    <row r="14" spans="1:7" ht="17.25" x14ac:dyDescent="0.25">
      <c r="A14" s="102" t="s">
        <v>434</v>
      </c>
      <c r="B14" s="102"/>
      <c r="C14" s="102"/>
      <c r="D14" s="102"/>
      <c r="E14" s="105"/>
      <c r="F14" s="102"/>
      <c r="G14" s="31"/>
    </row>
    <row r="15" spans="1:7" ht="60" x14ac:dyDescent="0.25">
      <c r="A15" s="213" t="s">
        <v>435</v>
      </c>
      <c r="B15" s="213" t="s">
        <v>50</v>
      </c>
      <c r="C15" s="213" t="s">
        <v>436</v>
      </c>
      <c r="D15" s="213" t="s">
        <v>1083</v>
      </c>
      <c r="E15" s="104"/>
      <c r="F15" s="101"/>
      <c r="G15" s="31"/>
    </row>
    <row r="16" spans="1:7" ht="17.25" x14ac:dyDescent="0.25">
      <c r="A16" s="213" t="s">
        <v>437</v>
      </c>
      <c r="B16" s="213" t="s">
        <v>50</v>
      </c>
      <c r="C16" s="213" t="s">
        <v>438</v>
      </c>
      <c r="D16" s="213"/>
      <c r="E16" s="104"/>
      <c r="F16" s="101"/>
      <c r="G16" s="31"/>
    </row>
    <row r="17" spans="1:7" ht="30" x14ac:dyDescent="0.25">
      <c r="A17" s="213" t="s">
        <v>439</v>
      </c>
      <c r="B17" s="213" t="s">
        <v>50</v>
      </c>
      <c r="C17" s="213" t="s">
        <v>440</v>
      </c>
      <c r="D17" s="213"/>
      <c r="E17" s="104"/>
      <c r="F17" s="101"/>
      <c r="G17" s="31"/>
    </row>
    <row r="18" spans="1:7" ht="30" x14ac:dyDescent="0.25">
      <c r="A18" s="213" t="s">
        <v>441</v>
      </c>
      <c r="B18" s="213" t="s">
        <v>50</v>
      </c>
      <c r="C18" s="213" t="s">
        <v>442</v>
      </c>
      <c r="D18" s="213" t="s">
        <v>1084</v>
      </c>
      <c r="E18" s="104"/>
      <c r="F18" s="101"/>
      <c r="G18" s="31"/>
    </row>
    <row r="19" spans="1:7" ht="30" x14ac:dyDescent="0.25">
      <c r="A19" s="213" t="s">
        <v>443</v>
      </c>
      <c r="B19" s="213" t="s">
        <v>50</v>
      </c>
      <c r="C19" s="213" t="s">
        <v>444</v>
      </c>
      <c r="D19" s="213" t="s">
        <v>447</v>
      </c>
      <c r="E19" s="104"/>
      <c r="F19" s="101"/>
      <c r="G19" s="31"/>
    </row>
    <row r="20" spans="1:7" ht="17.25" x14ac:dyDescent="0.25">
      <c r="A20" s="213" t="s">
        <v>445</v>
      </c>
      <c r="B20" s="213" t="s">
        <v>50</v>
      </c>
      <c r="C20" s="213" t="s">
        <v>446</v>
      </c>
      <c r="D20" s="213"/>
      <c r="E20" s="104"/>
      <c r="F20" s="101"/>
      <c r="G20" s="31"/>
    </row>
    <row r="21" spans="1:7" ht="17.25" x14ac:dyDescent="0.25">
      <c r="A21" s="213" t="s">
        <v>448</v>
      </c>
      <c r="B21" s="213" t="s">
        <v>50</v>
      </c>
      <c r="C21" s="112" t="s">
        <v>449</v>
      </c>
      <c r="D21" s="213"/>
      <c r="E21" s="104"/>
      <c r="F21" s="101"/>
      <c r="G21" s="31"/>
    </row>
    <row r="22" spans="1:7" ht="17.25" x14ac:dyDescent="0.25">
      <c r="A22" s="213" t="s">
        <v>450</v>
      </c>
      <c r="B22" s="213" t="s">
        <v>50</v>
      </c>
      <c r="C22" s="213" t="s">
        <v>451</v>
      </c>
      <c r="D22" s="213" t="s">
        <v>1085</v>
      </c>
      <c r="E22" s="104"/>
      <c r="F22" s="101"/>
      <c r="G22" s="31"/>
    </row>
    <row r="23" spans="1:7" ht="30" x14ac:dyDescent="0.25">
      <c r="A23" s="213" t="s">
        <v>452</v>
      </c>
      <c r="B23" s="213" t="s">
        <v>50</v>
      </c>
      <c r="C23" s="216" t="s">
        <v>453</v>
      </c>
      <c r="D23" s="213"/>
      <c r="E23" s="104"/>
      <c r="F23" s="101"/>
      <c r="G23" s="31"/>
    </row>
    <row r="24" spans="1:7" ht="17.25" x14ac:dyDescent="0.25">
      <c r="A24" s="213" t="s">
        <v>454</v>
      </c>
      <c r="B24" s="213" t="s">
        <v>50</v>
      </c>
      <c r="C24" s="112" t="s">
        <v>455</v>
      </c>
      <c r="D24" s="213" t="s">
        <v>1089</v>
      </c>
      <c r="E24" s="104"/>
      <c r="F24" s="101"/>
      <c r="G24" s="31"/>
    </row>
    <row r="25" spans="1:7" ht="17.25" x14ac:dyDescent="0.25">
      <c r="A25" s="213" t="s">
        <v>456</v>
      </c>
      <c r="B25" s="213" t="s">
        <v>50</v>
      </c>
      <c r="C25" s="213" t="s">
        <v>457</v>
      </c>
      <c r="D25" s="213" t="s">
        <v>1086</v>
      </c>
      <c r="E25" s="104"/>
      <c r="F25" s="101"/>
      <c r="G25" s="31"/>
    </row>
    <row r="26" spans="1:7" ht="17.25" x14ac:dyDescent="0.25">
      <c r="A26" s="213" t="s">
        <v>458</v>
      </c>
      <c r="B26" s="213" t="s">
        <v>50</v>
      </c>
      <c r="C26" s="213" t="s">
        <v>459</v>
      </c>
      <c r="D26" s="213">
        <v>3.2</v>
      </c>
      <c r="E26" s="104"/>
      <c r="F26" s="101"/>
      <c r="G26" s="31"/>
    </row>
    <row r="27" spans="1:7" ht="17.25" x14ac:dyDescent="0.25">
      <c r="A27" s="213" t="s">
        <v>460</v>
      </c>
      <c r="B27" s="213" t="s">
        <v>50</v>
      </c>
      <c r="C27" s="213" t="s">
        <v>461</v>
      </c>
      <c r="D27" s="213" t="s">
        <v>1087</v>
      </c>
      <c r="E27" s="104"/>
      <c r="F27" s="101"/>
      <c r="G27" s="31"/>
    </row>
    <row r="28" spans="1:7" ht="30" x14ac:dyDescent="0.25">
      <c r="A28" s="213" t="s">
        <v>462</v>
      </c>
      <c r="B28" s="213" t="s">
        <v>50</v>
      </c>
      <c r="C28" s="213" t="s">
        <v>463</v>
      </c>
      <c r="D28" s="213" t="s">
        <v>1088</v>
      </c>
      <c r="E28" s="104"/>
      <c r="F28" s="101"/>
      <c r="G28" s="31"/>
    </row>
    <row r="29" spans="1:7" ht="30" x14ac:dyDescent="0.25">
      <c r="A29" s="183" t="s">
        <v>464</v>
      </c>
      <c r="B29" s="213" t="s">
        <v>50</v>
      </c>
      <c r="C29" s="215" t="s">
        <v>465</v>
      </c>
      <c r="D29" s="213"/>
      <c r="E29" s="104"/>
      <c r="F29" s="101"/>
      <c r="G29" s="31"/>
    </row>
    <row r="30" spans="1:7" ht="30" x14ac:dyDescent="0.25">
      <c r="A30" s="213" t="s">
        <v>466</v>
      </c>
      <c r="B30" s="213" t="s">
        <v>50</v>
      </c>
      <c r="C30" s="112" t="s">
        <v>467</v>
      </c>
      <c r="D30" s="213" t="s">
        <v>1089</v>
      </c>
      <c r="E30" s="104"/>
      <c r="F30" s="101"/>
      <c r="G30" s="31"/>
    </row>
    <row r="31" spans="1:7" ht="17.25" x14ac:dyDescent="0.25">
      <c r="A31" s="102" t="s">
        <v>468</v>
      </c>
      <c r="B31" s="102"/>
      <c r="C31" s="102"/>
      <c r="D31" s="217"/>
      <c r="E31" s="104"/>
      <c r="F31" s="101"/>
      <c r="G31" s="31"/>
    </row>
    <row r="32" spans="1:7" ht="17.25" x14ac:dyDescent="0.25">
      <c r="A32" s="112" t="s">
        <v>469</v>
      </c>
      <c r="B32" s="112" t="s">
        <v>49</v>
      </c>
      <c r="C32" s="112" t="s">
        <v>470</v>
      </c>
      <c r="D32" s="213">
        <v>1.2</v>
      </c>
      <c r="E32" s="104"/>
      <c r="F32" s="101"/>
      <c r="G32" s="31"/>
    </row>
    <row r="33" spans="1:7" ht="30" x14ac:dyDescent="0.25">
      <c r="A33" s="112" t="s">
        <v>471</v>
      </c>
      <c r="B33" s="112" t="s">
        <v>49</v>
      </c>
      <c r="C33" s="112" t="s">
        <v>472</v>
      </c>
      <c r="D33" s="213" t="s">
        <v>913</v>
      </c>
      <c r="E33" s="104"/>
      <c r="F33" s="101"/>
      <c r="G33" s="31"/>
    </row>
    <row r="34" spans="1:7" ht="45" x14ac:dyDescent="0.25">
      <c r="A34" s="112" t="s">
        <v>473</v>
      </c>
      <c r="B34" s="112" t="s">
        <v>49</v>
      </c>
      <c r="C34" s="112" t="s">
        <v>474</v>
      </c>
      <c r="D34" s="213" t="s">
        <v>1090</v>
      </c>
      <c r="E34" s="104"/>
      <c r="F34" s="101"/>
      <c r="G34" s="31"/>
    </row>
    <row r="35" spans="1:7" ht="30" x14ac:dyDescent="0.25">
      <c r="A35" s="213" t="s">
        <v>475</v>
      </c>
      <c r="B35" s="213" t="s">
        <v>49</v>
      </c>
      <c r="C35" s="215" t="s">
        <v>476</v>
      </c>
      <c r="D35" s="213" t="s">
        <v>913</v>
      </c>
      <c r="E35" s="104"/>
      <c r="F35" s="101"/>
      <c r="G35" s="31"/>
    </row>
    <row r="36" spans="1:7" ht="30" x14ac:dyDescent="0.25">
      <c r="A36" s="112" t="s">
        <v>477</v>
      </c>
      <c r="B36" s="112" t="s">
        <v>49</v>
      </c>
      <c r="C36" s="112" t="s">
        <v>478</v>
      </c>
      <c r="D36" s="213"/>
      <c r="E36" s="104"/>
      <c r="F36" s="101"/>
      <c r="G36" s="31"/>
    </row>
    <row r="37" spans="1:7" ht="17.25" x14ac:dyDescent="0.25">
      <c r="A37" s="102" t="s">
        <v>479</v>
      </c>
      <c r="B37" s="102"/>
      <c r="C37" s="102"/>
      <c r="D37" s="102"/>
      <c r="E37" s="104"/>
      <c r="F37" s="101"/>
      <c r="G37" s="31"/>
    </row>
    <row r="38" spans="1:7" ht="45" x14ac:dyDescent="0.25">
      <c r="A38" s="213" t="s">
        <v>480</v>
      </c>
      <c r="B38" s="213" t="s">
        <v>52</v>
      </c>
      <c r="C38" s="213" t="s">
        <v>481</v>
      </c>
      <c r="D38" s="213" t="s">
        <v>1083</v>
      </c>
      <c r="E38" s="104"/>
      <c r="F38" s="101"/>
      <c r="G38" s="31"/>
    </row>
    <row r="39" spans="1:7" ht="45" x14ac:dyDescent="0.25">
      <c r="A39" s="213" t="s">
        <v>482</v>
      </c>
      <c r="B39" s="213" t="s">
        <v>52</v>
      </c>
      <c r="C39" s="213" t="s">
        <v>483</v>
      </c>
      <c r="D39" s="218"/>
      <c r="E39" s="104"/>
      <c r="F39" s="101"/>
      <c r="G39" s="31"/>
    </row>
    <row r="40" spans="1:7" ht="60" x14ac:dyDescent="0.25">
      <c r="A40" s="213" t="s">
        <v>484</v>
      </c>
      <c r="B40" s="213" t="s">
        <v>52</v>
      </c>
      <c r="C40" s="213" t="s">
        <v>485</v>
      </c>
      <c r="D40" s="218"/>
      <c r="E40" s="104"/>
      <c r="F40" s="101"/>
      <c r="G40" s="31"/>
    </row>
    <row r="41" spans="1:7" ht="30" x14ac:dyDescent="0.25">
      <c r="A41" s="213" t="s">
        <v>486</v>
      </c>
      <c r="B41" s="213" t="s">
        <v>52</v>
      </c>
      <c r="C41" s="215" t="s">
        <v>487</v>
      </c>
      <c r="D41" s="213"/>
      <c r="E41" s="104"/>
      <c r="F41" s="101"/>
      <c r="G41" s="31"/>
    </row>
    <row r="42" spans="1:7" ht="30" x14ac:dyDescent="0.25">
      <c r="A42" s="183" t="s">
        <v>488</v>
      </c>
      <c r="B42" s="213" t="s">
        <v>52</v>
      </c>
      <c r="C42" s="112" t="s">
        <v>489</v>
      </c>
      <c r="D42" s="213"/>
      <c r="E42" s="104"/>
      <c r="F42" s="101"/>
      <c r="G42" s="31"/>
    </row>
    <row r="43" spans="1:7" ht="30" x14ac:dyDescent="0.25">
      <c r="A43" s="183" t="s">
        <v>490</v>
      </c>
      <c r="B43" s="213" t="s">
        <v>52</v>
      </c>
      <c r="C43" s="183" t="s">
        <v>491</v>
      </c>
      <c r="D43" s="213"/>
      <c r="E43" s="104"/>
      <c r="F43" s="101"/>
      <c r="G43" s="31"/>
    </row>
    <row r="44" spans="1:7" ht="30" x14ac:dyDescent="0.25">
      <c r="A44" s="183" t="s">
        <v>492</v>
      </c>
      <c r="B44" s="213" t="s">
        <v>52</v>
      </c>
      <c r="C44" s="112" t="s">
        <v>493</v>
      </c>
      <c r="D44" s="213"/>
      <c r="E44" s="104"/>
      <c r="F44" s="101"/>
      <c r="G44" s="31"/>
    </row>
    <row r="45" spans="1:7" ht="30" x14ac:dyDescent="0.25">
      <c r="A45" s="183" t="s">
        <v>494</v>
      </c>
      <c r="B45" s="213" t="s">
        <v>52</v>
      </c>
      <c r="C45" s="112" t="s">
        <v>495</v>
      </c>
      <c r="D45" s="213"/>
      <c r="E45" s="104"/>
      <c r="F45" s="101"/>
      <c r="G45" s="31"/>
    </row>
    <row r="46" spans="1:7" ht="30" x14ac:dyDescent="0.25">
      <c r="A46" s="213" t="s">
        <v>496</v>
      </c>
      <c r="B46" s="213" t="s">
        <v>52</v>
      </c>
      <c r="C46" s="213" t="s">
        <v>497</v>
      </c>
      <c r="D46" s="213"/>
      <c r="E46" s="104"/>
      <c r="F46" s="101"/>
      <c r="G46" s="31"/>
    </row>
    <row r="47" spans="1:7" ht="30" x14ac:dyDescent="0.25">
      <c r="A47" s="183" t="s">
        <v>498</v>
      </c>
      <c r="B47" s="213" t="s">
        <v>52</v>
      </c>
      <c r="C47" s="215" t="s">
        <v>499</v>
      </c>
      <c r="D47" s="213"/>
      <c r="E47" s="104"/>
      <c r="F47" s="101"/>
      <c r="G47" s="31"/>
    </row>
    <row r="48" spans="1:7" ht="30" x14ac:dyDescent="0.25">
      <c r="A48" s="215" t="s">
        <v>500</v>
      </c>
      <c r="B48" s="215" t="s">
        <v>52</v>
      </c>
      <c r="C48" s="215" t="s">
        <v>501</v>
      </c>
      <c r="D48" s="213"/>
      <c r="E48" s="104"/>
      <c r="F48" s="101"/>
      <c r="G48" s="31"/>
    </row>
    <row r="49" spans="1:7" ht="30" x14ac:dyDescent="0.25">
      <c r="A49" s="213" t="s">
        <v>502</v>
      </c>
      <c r="B49" s="213" t="s">
        <v>52</v>
      </c>
      <c r="C49" s="213" t="s">
        <v>503</v>
      </c>
      <c r="D49" s="213"/>
      <c r="E49" s="104"/>
      <c r="F49" s="101"/>
      <c r="G49" s="31"/>
    </row>
    <row r="50" spans="1:7" ht="30" x14ac:dyDescent="0.25">
      <c r="A50" s="112" t="s">
        <v>504</v>
      </c>
      <c r="B50" s="112" t="s">
        <v>52</v>
      </c>
      <c r="C50" s="112" t="s">
        <v>505</v>
      </c>
      <c r="D50" s="213"/>
      <c r="E50" s="104"/>
      <c r="F50" s="101"/>
      <c r="G50" s="31"/>
    </row>
    <row r="51" spans="1:7" ht="17.25" x14ac:dyDescent="0.25">
      <c r="A51" s="102" t="s">
        <v>506</v>
      </c>
      <c r="B51" s="102"/>
      <c r="C51" s="102"/>
      <c r="D51" s="102"/>
      <c r="E51" s="104"/>
      <c r="F51" s="101"/>
      <c r="G51" s="31"/>
    </row>
    <row r="52" spans="1:7" ht="30" x14ac:dyDescent="0.25">
      <c r="A52" s="213" t="s">
        <v>507</v>
      </c>
      <c r="B52" s="213" t="s">
        <v>55</v>
      </c>
      <c r="C52" s="213" t="s">
        <v>508</v>
      </c>
      <c r="D52" s="213" t="s">
        <v>1083</v>
      </c>
      <c r="E52" s="104"/>
      <c r="F52" s="101"/>
      <c r="G52" s="31"/>
    </row>
    <row r="53" spans="1:7" ht="30" x14ac:dyDescent="0.25">
      <c r="A53" s="213" t="s">
        <v>509</v>
      </c>
      <c r="B53" s="213" t="s">
        <v>55</v>
      </c>
      <c r="C53" s="213" t="s">
        <v>510</v>
      </c>
      <c r="D53" s="213" t="s">
        <v>913</v>
      </c>
      <c r="E53" s="104"/>
      <c r="F53" s="101"/>
      <c r="G53" s="31"/>
    </row>
    <row r="54" spans="1:7" ht="17.25" x14ac:dyDescent="0.25">
      <c r="A54" s="213" t="s">
        <v>511</v>
      </c>
      <c r="B54" s="213" t="s">
        <v>55</v>
      </c>
      <c r="C54" s="213" t="s">
        <v>512</v>
      </c>
      <c r="D54" s="213" t="s">
        <v>913</v>
      </c>
      <c r="E54" s="104"/>
      <c r="F54" s="101"/>
      <c r="G54" s="31"/>
    </row>
    <row r="55" spans="1:7" ht="17.25" x14ac:dyDescent="0.25">
      <c r="A55" s="112" t="s">
        <v>513</v>
      </c>
      <c r="B55" s="183" t="s">
        <v>55</v>
      </c>
      <c r="C55" s="112" t="s">
        <v>514</v>
      </c>
      <c r="D55" s="112" t="s">
        <v>913</v>
      </c>
      <c r="E55" s="104"/>
      <c r="F55" s="101"/>
      <c r="G55" s="31"/>
    </row>
    <row r="56" spans="1:7" ht="17.25" x14ac:dyDescent="0.25">
      <c r="A56" s="213" t="s">
        <v>515</v>
      </c>
      <c r="B56" s="213" t="s">
        <v>55</v>
      </c>
      <c r="C56" s="213" t="s">
        <v>512</v>
      </c>
      <c r="D56" s="213" t="s">
        <v>913</v>
      </c>
      <c r="E56" s="104"/>
      <c r="F56" s="101"/>
      <c r="G56" s="31"/>
    </row>
    <row r="57" spans="1:7" ht="17.25" x14ac:dyDescent="0.25">
      <c r="A57" s="213" t="s">
        <v>516</v>
      </c>
      <c r="B57" s="213" t="s">
        <v>55</v>
      </c>
      <c r="C57" s="213" t="s">
        <v>512</v>
      </c>
      <c r="D57" s="213" t="s">
        <v>913</v>
      </c>
      <c r="E57" s="104"/>
      <c r="F57" s="101"/>
      <c r="G57" s="31"/>
    </row>
    <row r="58" spans="1:7" ht="17.25" x14ac:dyDescent="0.25">
      <c r="A58" s="213" t="s">
        <v>517</v>
      </c>
      <c r="B58" s="213" t="s">
        <v>55</v>
      </c>
      <c r="C58" s="213" t="s">
        <v>512</v>
      </c>
      <c r="D58" s="213" t="s">
        <v>913</v>
      </c>
      <c r="E58" s="104"/>
      <c r="F58" s="101"/>
      <c r="G58" s="31"/>
    </row>
    <row r="59" spans="1:7" ht="17.25" x14ac:dyDescent="0.25">
      <c r="A59" s="213" t="s">
        <v>518</v>
      </c>
      <c r="B59" s="213" t="s">
        <v>55</v>
      </c>
      <c r="C59" s="213" t="s">
        <v>512</v>
      </c>
      <c r="D59" s="213" t="s">
        <v>913</v>
      </c>
      <c r="E59" s="104"/>
      <c r="F59" s="101"/>
      <c r="G59" s="31"/>
    </row>
    <row r="60" spans="1:7" ht="17.25" x14ac:dyDescent="0.25">
      <c r="A60" s="183" t="s">
        <v>519</v>
      </c>
      <c r="B60" s="183" t="s">
        <v>55</v>
      </c>
      <c r="C60" s="112" t="s">
        <v>520</v>
      </c>
      <c r="D60" s="215"/>
      <c r="E60" s="104"/>
      <c r="F60" s="101"/>
      <c r="G60" s="31"/>
    </row>
    <row r="61" spans="1:7" ht="17.25" x14ac:dyDescent="0.25">
      <c r="A61" s="102" t="s">
        <v>521</v>
      </c>
      <c r="B61" s="102"/>
      <c r="C61" s="102"/>
      <c r="D61" s="102"/>
      <c r="E61" s="104"/>
      <c r="F61" s="101"/>
      <c r="G61" s="31"/>
    </row>
    <row r="62" spans="1:7" ht="30" x14ac:dyDescent="0.25">
      <c r="A62" s="183" t="s">
        <v>522</v>
      </c>
      <c r="B62" s="183" t="s">
        <v>56</v>
      </c>
      <c r="C62" s="183" t="s">
        <v>523</v>
      </c>
      <c r="D62" s="213">
        <v>1.1000000000000001</v>
      </c>
      <c r="E62" s="104"/>
      <c r="F62" s="101"/>
      <c r="G62" s="31"/>
    </row>
    <row r="63" spans="1:7" ht="30" x14ac:dyDescent="0.25">
      <c r="A63" s="112" t="s">
        <v>524</v>
      </c>
      <c r="B63" s="183" t="s">
        <v>56</v>
      </c>
      <c r="C63" s="112" t="s">
        <v>525</v>
      </c>
      <c r="D63" s="215"/>
      <c r="E63" s="104"/>
      <c r="F63" s="101"/>
      <c r="G63" s="31"/>
    </row>
    <row r="64" spans="1:7" ht="30" x14ac:dyDescent="0.25">
      <c r="A64" s="219" t="s">
        <v>526</v>
      </c>
      <c r="B64" s="219" t="s">
        <v>56</v>
      </c>
      <c r="C64" s="219" t="s">
        <v>527</v>
      </c>
      <c r="D64" s="213"/>
      <c r="E64" s="104"/>
      <c r="F64" s="101"/>
      <c r="G64" s="31"/>
    </row>
    <row r="65" spans="1:7" ht="30" x14ac:dyDescent="0.25">
      <c r="A65" s="213" t="s">
        <v>528</v>
      </c>
      <c r="B65" s="213" t="s">
        <v>56</v>
      </c>
      <c r="C65" s="215" t="s">
        <v>529</v>
      </c>
      <c r="D65" s="213">
        <v>4.0999999999999996</v>
      </c>
      <c r="E65" s="104"/>
      <c r="F65" s="101"/>
      <c r="G65" s="31"/>
    </row>
    <row r="66" spans="1:7" ht="30" x14ac:dyDescent="0.25">
      <c r="A66" s="183" t="s">
        <v>530</v>
      </c>
      <c r="B66" s="183" t="s">
        <v>56</v>
      </c>
      <c r="C66" s="183" t="s">
        <v>531</v>
      </c>
      <c r="D66" s="213"/>
      <c r="E66" s="104"/>
      <c r="F66" s="101"/>
      <c r="G66" s="31"/>
    </row>
    <row r="67" spans="1:7" ht="30" x14ac:dyDescent="0.25">
      <c r="A67" s="183" t="s">
        <v>532</v>
      </c>
      <c r="B67" s="183" t="s">
        <v>56</v>
      </c>
      <c r="C67" s="183" t="s">
        <v>533</v>
      </c>
      <c r="D67" s="213"/>
      <c r="E67" s="104"/>
      <c r="F67" s="101"/>
      <c r="G67" s="31"/>
    </row>
    <row r="68" spans="1:7" ht="30" x14ac:dyDescent="0.25">
      <c r="A68" s="183" t="s">
        <v>534</v>
      </c>
      <c r="B68" s="183" t="s">
        <v>56</v>
      </c>
      <c r="C68" s="220" t="s">
        <v>535</v>
      </c>
      <c r="D68" s="213"/>
      <c r="E68" s="104"/>
      <c r="F68" s="101"/>
      <c r="G68" s="31"/>
    </row>
    <row r="69" spans="1:7" ht="30" x14ac:dyDescent="0.25">
      <c r="A69" s="183" t="s">
        <v>536</v>
      </c>
      <c r="B69" s="183" t="s">
        <v>56</v>
      </c>
      <c r="C69" s="183" t="s">
        <v>537</v>
      </c>
      <c r="D69" s="213"/>
      <c r="E69" s="104"/>
      <c r="F69" s="101"/>
      <c r="G69" s="31"/>
    </row>
    <row r="70" spans="1:7" ht="30" x14ac:dyDescent="0.25">
      <c r="A70" s="183" t="s">
        <v>538</v>
      </c>
      <c r="B70" s="183" t="s">
        <v>56</v>
      </c>
      <c r="C70" s="183" t="s">
        <v>539</v>
      </c>
      <c r="D70" s="213"/>
      <c r="E70" s="104"/>
      <c r="F70" s="101"/>
      <c r="G70" s="31"/>
    </row>
    <row r="71" spans="1:7" ht="30" x14ac:dyDescent="0.25">
      <c r="A71" s="213" t="s">
        <v>540</v>
      </c>
      <c r="B71" s="213" t="s">
        <v>56</v>
      </c>
      <c r="C71" s="215" t="s">
        <v>541</v>
      </c>
      <c r="D71" s="213"/>
      <c r="E71" s="104"/>
      <c r="F71" s="101"/>
      <c r="G71" s="31"/>
    </row>
    <row r="72" spans="1:7" ht="30" x14ac:dyDescent="0.25">
      <c r="A72" s="219" t="s">
        <v>542</v>
      </c>
      <c r="B72" s="219" t="s">
        <v>56</v>
      </c>
      <c r="C72" s="219" t="s">
        <v>527</v>
      </c>
      <c r="D72" s="213"/>
      <c r="E72" s="104"/>
      <c r="F72" s="101"/>
      <c r="G72" s="31"/>
    </row>
    <row r="73" spans="1:7" ht="30" x14ac:dyDescent="0.25">
      <c r="A73" s="213" t="s">
        <v>543</v>
      </c>
      <c r="B73" s="213" t="s">
        <v>56</v>
      </c>
      <c r="C73" s="215" t="s">
        <v>544</v>
      </c>
      <c r="D73" s="213"/>
      <c r="E73" s="104"/>
      <c r="F73" s="101"/>
      <c r="G73" s="31"/>
    </row>
    <row r="74" spans="1:7" ht="17.25" x14ac:dyDescent="0.25">
      <c r="A74" s="102" t="s">
        <v>545</v>
      </c>
      <c r="B74" s="102"/>
      <c r="C74" s="102"/>
      <c r="D74" s="102"/>
      <c r="E74" s="104"/>
      <c r="F74" s="101"/>
      <c r="G74" s="31"/>
    </row>
    <row r="75" spans="1:7" ht="30" x14ac:dyDescent="0.25">
      <c r="A75" s="183" t="s">
        <v>546</v>
      </c>
      <c r="B75" s="183" t="s">
        <v>54</v>
      </c>
      <c r="C75" s="183" t="s">
        <v>547</v>
      </c>
      <c r="D75" s="213"/>
      <c r="E75" s="104"/>
      <c r="F75" s="101"/>
      <c r="G75" s="31"/>
    </row>
    <row r="76" spans="1:7" ht="30" x14ac:dyDescent="0.25">
      <c r="A76" s="213" t="s">
        <v>1091</v>
      </c>
      <c r="B76" s="213" t="s">
        <v>54</v>
      </c>
      <c r="C76" s="215" t="s">
        <v>548</v>
      </c>
      <c r="D76" s="213">
        <v>3.2</v>
      </c>
      <c r="E76" s="104"/>
      <c r="F76" s="101"/>
      <c r="G76" s="31"/>
    </row>
    <row r="77" spans="1:7" ht="30" x14ac:dyDescent="0.25">
      <c r="A77" s="183" t="s">
        <v>549</v>
      </c>
      <c r="B77" s="183" t="s">
        <v>54</v>
      </c>
      <c r="C77" s="183" t="s">
        <v>550</v>
      </c>
      <c r="D77" s="213"/>
      <c r="E77" s="104"/>
      <c r="F77" s="101"/>
      <c r="G77" s="31"/>
    </row>
    <row r="78" spans="1:7" ht="30" x14ac:dyDescent="0.25">
      <c r="A78" s="183" t="s">
        <v>551</v>
      </c>
      <c r="B78" s="183" t="s">
        <v>54</v>
      </c>
      <c r="C78" s="183" t="s">
        <v>552</v>
      </c>
      <c r="D78" s="213"/>
      <c r="E78" s="104"/>
      <c r="F78" s="101"/>
      <c r="G78" s="31"/>
    </row>
    <row r="79" spans="1:7" ht="30" x14ac:dyDescent="0.25">
      <c r="A79" s="183" t="s">
        <v>553</v>
      </c>
      <c r="B79" s="183" t="s">
        <v>54</v>
      </c>
      <c r="C79" s="183" t="s">
        <v>550</v>
      </c>
      <c r="D79" s="213"/>
      <c r="E79" s="104"/>
      <c r="F79" s="101"/>
      <c r="G79" s="31"/>
    </row>
    <row r="80" spans="1:7" ht="17.25" x14ac:dyDescent="0.25">
      <c r="A80" s="26"/>
      <c r="B80" s="22"/>
      <c r="C80" s="106"/>
      <c r="D80" s="107"/>
      <c r="E80" s="31"/>
      <c r="F80" s="31"/>
      <c r="G80" s="31"/>
    </row>
    <row r="81" spans="1:7" ht="17.25" x14ac:dyDescent="0.25">
      <c r="A81" s="27"/>
      <c r="B81" s="89"/>
      <c r="C81" s="90"/>
      <c r="D81" s="31"/>
      <c r="E81" s="31"/>
      <c r="F81" s="31"/>
      <c r="G81" s="31"/>
    </row>
    <row r="82" spans="1:7" ht="17.25" x14ac:dyDescent="0.25">
      <c r="A82" s="27"/>
      <c r="B82" s="89"/>
      <c r="C82" s="90"/>
      <c r="D82" s="31"/>
      <c r="E82" s="31"/>
      <c r="F82" s="31"/>
      <c r="G82" s="31"/>
    </row>
    <row r="83" spans="1:7" ht="17.25" x14ac:dyDescent="0.25">
      <c r="A83" s="27"/>
      <c r="B83" s="89"/>
      <c r="C83" s="90"/>
      <c r="D83" s="31"/>
      <c r="E83" s="31"/>
      <c r="F83" s="31"/>
      <c r="G83" s="31"/>
    </row>
    <row r="84" spans="1:7" ht="17.25" x14ac:dyDescent="0.25">
      <c r="A84" s="27"/>
      <c r="B84" s="89"/>
      <c r="C84" s="90"/>
      <c r="D84" s="31"/>
      <c r="E84" s="31"/>
      <c r="F84" s="31"/>
      <c r="G84" s="31"/>
    </row>
    <row r="85" spans="1:7" ht="17.25" x14ac:dyDescent="0.25">
      <c r="A85" s="27"/>
      <c r="B85" s="89"/>
      <c r="C85" s="90"/>
      <c r="D85" s="31"/>
      <c r="E85" s="31"/>
      <c r="F85" s="31"/>
      <c r="G85" s="31"/>
    </row>
    <row r="86" spans="1:7" ht="17.25" x14ac:dyDescent="0.25">
      <c r="A86" s="27"/>
      <c r="B86" s="89"/>
      <c r="C86" s="90"/>
      <c r="D86" s="31"/>
      <c r="E86" s="31"/>
      <c r="F86" s="31"/>
      <c r="G86" s="31"/>
    </row>
    <row r="87" spans="1:7" ht="17.25" x14ac:dyDescent="0.25">
      <c r="A87" s="27"/>
      <c r="B87" s="89"/>
      <c r="C87" s="90"/>
      <c r="D87" s="31"/>
      <c r="E87" s="31"/>
      <c r="F87" s="31"/>
      <c r="G87" s="31"/>
    </row>
    <row r="88" spans="1:7" ht="17.25" x14ac:dyDescent="0.25">
      <c r="A88" s="27"/>
      <c r="B88" s="89"/>
      <c r="C88" s="90"/>
      <c r="D88" s="31"/>
      <c r="E88" s="31"/>
      <c r="F88" s="31"/>
      <c r="G88" s="31"/>
    </row>
    <row r="89" spans="1:7" ht="17.25" x14ac:dyDescent="0.25">
      <c r="A89" s="27"/>
      <c r="B89" s="89"/>
      <c r="C89" s="90"/>
      <c r="D89" s="31"/>
      <c r="E89" s="31"/>
      <c r="F89" s="31"/>
      <c r="G89" s="31"/>
    </row>
    <row r="90" spans="1:7" ht="17.25" x14ac:dyDescent="0.25">
      <c r="A90" s="27"/>
      <c r="B90" s="89"/>
      <c r="C90" s="90"/>
      <c r="D90" s="31"/>
      <c r="E90" s="31"/>
      <c r="F90" s="31"/>
      <c r="G90" s="31"/>
    </row>
    <row r="91" spans="1:7" ht="17.25" x14ac:dyDescent="0.25">
      <c r="A91" s="27"/>
      <c r="B91" s="89"/>
      <c r="C91" s="90"/>
      <c r="D91" s="31"/>
      <c r="E91" s="31"/>
      <c r="F91" s="31"/>
      <c r="G91" s="31"/>
    </row>
    <row r="92" spans="1:7" ht="17.25" x14ac:dyDescent="0.25">
      <c r="A92" s="27"/>
      <c r="B92" s="89"/>
      <c r="C92" s="90"/>
      <c r="D92" s="31"/>
      <c r="E92" s="31"/>
      <c r="F92" s="31"/>
      <c r="G92" s="31"/>
    </row>
    <row r="93" spans="1:7" ht="17.25" x14ac:dyDescent="0.25">
      <c r="A93" s="27"/>
      <c r="B93" s="89"/>
      <c r="C93" s="90"/>
      <c r="D93" s="31"/>
      <c r="E93" s="31"/>
      <c r="F93" s="31"/>
      <c r="G93" s="31"/>
    </row>
    <row r="94" spans="1:7" ht="17.25" x14ac:dyDescent="0.25">
      <c r="A94" s="27"/>
      <c r="B94" s="89"/>
      <c r="C94" s="90"/>
      <c r="D94" s="31"/>
      <c r="E94" s="31"/>
      <c r="F94" s="31"/>
      <c r="G94" s="31"/>
    </row>
  </sheetData>
  <mergeCells count="1">
    <mergeCell ref="B1:C1"/>
  </mergeCells>
  <printOptions horizontalCentered="1" verticalCentered="1"/>
  <pageMargins left="0.25" right="0.25" top="0.25" bottom="0.25" header="0.3" footer="0.3"/>
  <pageSetup paperSize="5" scale="88"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Sheet4!$E$1:$E$9</xm:f>
          </x14:formula1>
          <xm:sqref>B4:B1048576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89"/>
  <sheetViews>
    <sheetView zoomScale="80" zoomScaleNormal="80" workbookViewId="0">
      <selection activeCell="B9" sqref="B9"/>
    </sheetView>
  </sheetViews>
  <sheetFormatPr defaultColWidth="9.140625" defaultRowHeight="15" x14ac:dyDescent="0.25"/>
  <cols>
    <col min="1" max="1" width="14.42578125" style="1" customWidth="1"/>
    <col min="2" max="2" width="27.42578125" style="1" customWidth="1"/>
    <col min="3" max="3" width="33.85546875" style="45" customWidth="1"/>
    <col min="4" max="4" width="26.7109375" style="1" customWidth="1"/>
    <col min="5" max="5" width="16.28515625" style="1" customWidth="1"/>
    <col min="6" max="6" width="16.7109375" style="1" customWidth="1"/>
    <col min="7" max="7" width="26.5703125" style="1" customWidth="1"/>
    <col min="8" max="8" width="61.28515625" style="45" customWidth="1"/>
    <col min="9" max="9" width="67.140625" style="238" customWidth="1"/>
    <col min="10" max="16384" width="9.140625" style="1"/>
  </cols>
  <sheetData>
    <row r="1" spans="1:9" x14ac:dyDescent="0.25">
      <c r="A1" s="244" t="s">
        <v>16</v>
      </c>
      <c r="B1" s="271" t="s">
        <v>217</v>
      </c>
      <c r="C1" s="272"/>
      <c r="D1" s="273"/>
      <c r="E1" s="263"/>
      <c r="F1" s="268" t="s">
        <v>73</v>
      </c>
      <c r="G1" s="268"/>
      <c r="H1" s="268"/>
      <c r="I1" s="276"/>
    </row>
    <row r="2" spans="1:9" x14ac:dyDescent="0.25">
      <c r="A2" s="264"/>
      <c r="B2" s="260"/>
      <c r="C2" s="259"/>
      <c r="D2" s="260"/>
      <c r="E2" s="260"/>
      <c r="F2" s="269" t="s">
        <v>4</v>
      </c>
      <c r="G2" s="269"/>
      <c r="H2" s="269"/>
      <c r="I2" s="277"/>
    </row>
    <row r="3" spans="1:9" x14ac:dyDescent="0.25">
      <c r="A3" s="244" t="s">
        <v>17</v>
      </c>
      <c r="B3" s="256" t="s">
        <v>218</v>
      </c>
      <c r="C3" s="239" t="s">
        <v>6</v>
      </c>
      <c r="D3" s="257">
        <v>1</v>
      </c>
      <c r="E3" s="274"/>
      <c r="F3" s="274"/>
      <c r="G3" s="274"/>
      <c r="H3" s="274"/>
      <c r="I3" s="275"/>
    </row>
    <row r="4" spans="1:9" x14ac:dyDescent="0.25">
      <c r="A4" s="265"/>
      <c r="B4" s="262"/>
      <c r="C4" s="261"/>
      <c r="D4" s="262"/>
      <c r="E4" s="262"/>
      <c r="F4" s="270" t="s">
        <v>92</v>
      </c>
      <c r="G4" s="270"/>
      <c r="H4" s="270"/>
      <c r="I4" s="278"/>
    </row>
    <row r="5" spans="1:9" ht="45" x14ac:dyDescent="0.25">
      <c r="A5" s="239" t="s">
        <v>18</v>
      </c>
      <c r="B5" s="245" t="s">
        <v>94</v>
      </c>
      <c r="C5" s="239" t="s">
        <v>93</v>
      </c>
      <c r="D5" s="245" t="s">
        <v>98</v>
      </c>
      <c r="E5" s="241" t="s">
        <v>58</v>
      </c>
      <c r="F5" s="245" t="s">
        <v>59</v>
      </c>
      <c r="G5" s="241" t="s">
        <v>100</v>
      </c>
      <c r="H5" s="245" t="s">
        <v>101</v>
      </c>
      <c r="I5" s="241" t="s">
        <v>102</v>
      </c>
    </row>
    <row r="6" spans="1:9" ht="356.25" customHeight="1" x14ac:dyDescent="0.25">
      <c r="A6" s="250"/>
      <c r="B6" s="246" t="s">
        <v>96</v>
      </c>
      <c r="C6" s="246" t="s">
        <v>556</v>
      </c>
      <c r="D6" s="246" t="s">
        <v>566</v>
      </c>
      <c r="E6" s="246" t="s">
        <v>32</v>
      </c>
      <c r="F6" s="246" t="s">
        <v>64</v>
      </c>
      <c r="G6" s="248">
        <v>43692</v>
      </c>
      <c r="H6" s="246" t="s">
        <v>567</v>
      </c>
      <c r="I6" s="246" t="s">
        <v>568</v>
      </c>
    </row>
    <row r="7" spans="1:9" ht="60" x14ac:dyDescent="0.25">
      <c r="A7" s="250"/>
      <c r="B7" s="246" t="s">
        <v>95</v>
      </c>
      <c r="C7" s="246" t="s">
        <v>558</v>
      </c>
      <c r="D7" s="246" t="s">
        <v>557</v>
      </c>
      <c r="E7" s="246" t="s">
        <v>32</v>
      </c>
      <c r="F7" s="246" t="s">
        <v>64</v>
      </c>
      <c r="G7" s="248" t="s">
        <v>1109</v>
      </c>
      <c r="H7" s="246" t="s">
        <v>559</v>
      </c>
      <c r="I7" s="252" t="s">
        <v>1110</v>
      </c>
    </row>
    <row r="8" spans="1:9" ht="45" x14ac:dyDescent="0.25">
      <c r="A8" s="250"/>
      <c r="B8" s="246" t="s">
        <v>96</v>
      </c>
      <c r="C8" s="247" t="s">
        <v>561</v>
      </c>
      <c r="D8" s="246" t="s">
        <v>562</v>
      </c>
      <c r="E8" s="246" t="s">
        <v>32</v>
      </c>
      <c r="F8" s="246" t="s">
        <v>64</v>
      </c>
      <c r="G8" s="248">
        <v>43692</v>
      </c>
      <c r="H8" s="247" t="s">
        <v>563</v>
      </c>
      <c r="I8" s="252" t="s">
        <v>1111</v>
      </c>
    </row>
    <row r="9" spans="1:9" ht="77.25" customHeight="1" x14ac:dyDescent="0.25">
      <c r="A9" s="250"/>
      <c r="B9" s="246" t="s">
        <v>96</v>
      </c>
      <c r="C9" s="247" t="s">
        <v>564</v>
      </c>
      <c r="D9" s="246" t="s">
        <v>565</v>
      </c>
      <c r="E9" s="246" t="s">
        <v>27</v>
      </c>
      <c r="F9" s="246" t="s">
        <v>64</v>
      </c>
      <c r="G9" s="248">
        <v>43738</v>
      </c>
      <c r="H9" s="246" t="s">
        <v>570</v>
      </c>
      <c r="I9" s="246" t="s">
        <v>571</v>
      </c>
    </row>
    <row r="10" spans="1:9" ht="30" x14ac:dyDescent="0.25">
      <c r="A10" s="250"/>
      <c r="B10" s="246" t="s">
        <v>96</v>
      </c>
      <c r="C10" s="246" t="s">
        <v>572</v>
      </c>
      <c r="D10" s="246" t="s">
        <v>565</v>
      </c>
      <c r="E10" s="246" t="s">
        <v>27</v>
      </c>
      <c r="F10" s="246" t="s">
        <v>64</v>
      </c>
      <c r="G10" s="248" t="s">
        <v>573</v>
      </c>
      <c r="H10" s="247" t="s">
        <v>574</v>
      </c>
      <c r="I10" s="246" t="s">
        <v>575</v>
      </c>
    </row>
    <row r="11" spans="1:9" ht="60" x14ac:dyDescent="0.25">
      <c r="A11" s="250"/>
      <c r="B11" s="246" t="s">
        <v>96</v>
      </c>
      <c r="C11" s="246" t="s">
        <v>576</v>
      </c>
      <c r="D11" s="246" t="s">
        <v>577</v>
      </c>
      <c r="E11" s="246" t="s">
        <v>32</v>
      </c>
      <c r="F11" s="246" t="s">
        <v>64</v>
      </c>
      <c r="G11" s="248" t="s">
        <v>578</v>
      </c>
      <c r="H11" s="246" t="s">
        <v>579</v>
      </c>
      <c r="I11" s="249" t="s">
        <v>1112</v>
      </c>
    </row>
    <row r="12" spans="1:9" ht="60" x14ac:dyDescent="0.25">
      <c r="A12" s="250"/>
      <c r="B12" s="246" t="s">
        <v>96</v>
      </c>
      <c r="C12" s="246" t="s">
        <v>581</v>
      </c>
      <c r="D12" s="246" t="s">
        <v>582</v>
      </c>
      <c r="E12" s="246" t="s">
        <v>32</v>
      </c>
      <c r="F12" s="246" t="s">
        <v>64</v>
      </c>
      <c r="G12" s="248" t="s">
        <v>583</v>
      </c>
      <c r="H12" s="246" t="s">
        <v>584</v>
      </c>
      <c r="I12" s="249" t="s">
        <v>1113</v>
      </c>
    </row>
    <row r="13" spans="1:9" ht="45" x14ac:dyDescent="0.25">
      <c r="A13" s="250"/>
      <c r="B13" s="246" t="s">
        <v>96</v>
      </c>
      <c r="C13" s="246" t="s">
        <v>585</v>
      </c>
      <c r="D13" s="246" t="s">
        <v>586</v>
      </c>
      <c r="E13" s="246" t="s">
        <v>32</v>
      </c>
      <c r="F13" s="246" t="s">
        <v>64</v>
      </c>
      <c r="G13" s="248" t="s">
        <v>587</v>
      </c>
      <c r="H13" s="246" t="s">
        <v>588</v>
      </c>
      <c r="I13" s="249" t="s">
        <v>1114</v>
      </c>
    </row>
    <row r="14" spans="1:9" ht="90" x14ac:dyDescent="0.25">
      <c r="A14" s="250"/>
      <c r="B14" s="250" t="s">
        <v>96</v>
      </c>
      <c r="C14" s="250" t="s">
        <v>589</v>
      </c>
      <c r="D14" s="250" t="s">
        <v>590</v>
      </c>
      <c r="E14" s="250" t="s">
        <v>32</v>
      </c>
      <c r="F14" s="250" t="s">
        <v>64</v>
      </c>
      <c r="G14" s="251" t="s">
        <v>591</v>
      </c>
      <c r="H14" s="247" t="s">
        <v>592</v>
      </c>
      <c r="I14" s="252" t="s">
        <v>1115</v>
      </c>
    </row>
    <row r="15" spans="1:9" ht="165" x14ac:dyDescent="0.25">
      <c r="A15" s="250"/>
      <c r="B15" s="250" t="s">
        <v>96</v>
      </c>
      <c r="C15" s="250" t="s">
        <v>593</v>
      </c>
      <c r="D15" s="247" t="s">
        <v>594</v>
      </c>
      <c r="E15" s="250" t="s">
        <v>32</v>
      </c>
      <c r="F15" s="250" t="s">
        <v>64</v>
      </c>
      <c r="G15" s="251" t="s">
        <v>587</v>
      </c>
      <c r="H15" s="247" t="s">
        <v>595</v>
      </c>
      <c r="I15" s="249" t="s">
        <v>1116</v>
      </c>
    </row>
    <row r="16" spans="1:9" ht="75" x14ac:dyDescent="0.25">
      <c r="A16" s="250"/>
      <c r="B16" s="246" t="s">
        <v>95</v>
      </c>
      <c r="C16" s="246" t="s">
        <v>596</v>
      </c>
      <c r="D16" s="246" t="s">
        <v>597</v>
      </c>
      <c r="E16" s="246" t="s">
        <v>32</v>
      </c>
      <c r="F16" s="246" t="s">
        <v>64</v>
      </c>
      <c r="G16" s="248" t="s">
        <v>598</v>
      </c>
      <c r="H16" s="247" t="s">
        <v>599</v>
      </c>
      <c r="I16" s="252" t="s">
        <v>600</v>
      </c>
    </row>
    <row r="17" spans="1:9" ht="60" x14ac:dyDescent="0.25">
      <c r="A17" s="250"/>
      <c r="B17" s="250" t="s">
        <v>96</v>
      </c>
      <c r="C17" s="250" t="s">
        <v>601</v>
      </c>
      <c r="D17" s="250" t="s">
        <v>602</v>
      </c>
      <c r="E17" s="250" t="s">
        <v>32</v>
      </c>
      <c r="F17" s="250" t="s">
        <v>64</v>
      </c>
      <c r="G17" s="251" t="s">
        <v>603</v>
      </c>
      <c r="H17" s="246" t="s">
        <v>604</v>
      </c>
      <c r="I17" s="249" t="s">
        <v>1117</v>
      </c>
    </row>
    <row r="18" spans="1:9" ht="75" x14ac:dyDescent="0.25">
      <c r="A18" s="250"/>
      <c r="B18" s="250" t="s">
        <v>96</v>
      </c>
      <c r="C18" s="250" t="s">
        <v>605</v>
      </c>
      <c r="D18" s="250" t="s">
        <v>606</v>
      </c>
      <c r="E18" s="250" t="s">
        <v>32</v>
      </c>
      <c r="F18" s="250" t="s">
        <v>64</v>
      </c>
      <c r="G18" s="251" t="s">
        <v>603</v>
      </c>
      <c r="H18" s="246" t="s">
        <v>607</v>
      </c>
      <c r="I18" s="252" t="s">
        <v>1118</v>
      </c>
    </row>
    <row r="19" spans="1:9" ht="48" customHeight="1" x14ac:dyDescent="0.25">
      <c r="A19" s="250"/>
      <c r="B19" s="246" t="s">
        <v>96</v>
      </c>
      <c r="C19" s="246" t="s">
        <v>608</v>
      </c>
      <c r="D19" s="246" t="s">
        <v>609</v>
      </c>
      <c r="E19" s="246" t="s">
        <v>63</v>
      </c>
      <c r="F19" s="246" t="s">
        <v>64</v>
      </c>
      <c r="G19" s="248" t="s">
        <v>603</v>
      </c>
      <c r="H19" s="246" t="s">
        <v>610</v>
      </c>
      <c r="I19" s="252" t="s">
        <v>1119</v>
      </c>
    </row>
    <row r="20" spans="1:9" ht="30" x14ac:dyDescent="0.25">
      <c r="A20" s="250"/>
      <c r="B20" s="246" t="s">
        <v>96</v>
      </c>
      <c r="C20" s="246" t="s">
        <v>611</v>
      </c>
      <c r="D20" s="246" t="s">
        <v>565</v>
      </c>
      <c r="E20" s="246" t="s">
        <v>27</v>
      </c>
      <c r="F20" s="246" t="s">
        <v>64</v>
      </c>
      <c r="G20" s="248" t="s">
        <v>612</v>
      </c>
      <c r="H20" s="247" t="s">
        <v>613</v>
      </c>
      <c r="I20" s="252" t="s">
        <v>614</v>
      </c>
    </row>
    <row r="21" spans="1:9" ht="45" x14ac:dyDescent="0.25">
      <c r="A21" s="250"/>
      <c r="B21" s="246" t="s">
        <v>96</v>
      </c>
      <c r="C21" s="246" t="s">
        <v>615</v>
      </c>
      <c r="D21" s="246" t="s">
        <v>616</v>
      </c>
      <c r="E21" s="246" t="s">
        <v>32</v>
      </c>
      <c r="F21" s="246" t="s">
        <v>64</v>
      </c>
      <c r="G21" s="248" t="s">
        <v>612</v>
      </c>
      <c r="H21" s="247" t="s">
        <v>617</v>
      </c>
      <c r="I21" s="252" t="s">
        <v>618</v>
      </c>
    </row>
    <row r="22" spans="1:9" ht="90" x14ac:dyDescent="0.25">
      <c r="A22" s="250"/>
      <c r="B22" s="250" t="s">
        <v>96</v>
      </c>
      <c r="C22" s="250" t="s">
        <v>619</v>
      </c>
      <c r="D22" s="250" t="s">
        <v>620</v>
      </c>
      <c r="E22" s="250" t="s">
        <v>32</v>
      </c>
      <c r="F22" s="250" t="s">
        <v>64</v>
      </c>
      <c r="G22" s="251" t="s">
        <v>621</v>
      </c>
      <c r="H22" s="246" t="s">
        <v>622</v>
      </c>
      <c r="I22" s="279" t="s">
        <v>1120</v>
      </c>
    </row>
    <row r="23" spans="1:9" ht="30" x14ac:dyDescent="0.25">
      <c r="A23" s="250"/>
      <c r="B23" s="250" t="s">
        <v>97</v>
      </c>
      <c r="C23" s="250" t="s">
        <v>623</v>
      </c>
      <c r="D23" s="250" t="s">
        <v>562</v>
      </c>
      <c r="E23" s="250" t="s">
        <v>32</v>
      </c>
      <c r="F23" s="250" t="s">
        <v>64</v>
      </c>
      <c r="G23" s="251" t="s">
        <v>621</v>
      </c>
      <c r="H23" s="246" t="s">
        <v>624</v>
      </c>
      <c r="I23" s="252" t="s">
        <v>625</v>
      </c>
    </row>
    <row r="24" spans="1:9" ht="105" x14ac:dyDescent="0.25">
      <c r="A24" s="246"/>
      <c r="B24" s="246" t="s">
        <v>96</v>
      </c>
      <c r="C24" s="247" t="s">
        <v>626</v>
      </c>
      <c r="D24" s="246" t="s">
        <v>560</v>
      </c>
      <c r="E24" s="246" t="s">
        <v>32</v>
      </c>
      <c r="F24" s="246" t="s">
        <v>64</v>
      </c>
      <c r="G24" s="248" t="s">
        <v>627</v>
      </c>
      <c r="H24" s="247" t="s">
        <v>628</v>
      </c>
      <c r="I24" s="252" t="s">
        <v>629</v>
      </c>
    </row>
    <row r="25" spans="1:9" ht="45" x14ac:dyDescent="0.25">
      <c r="A25" s="250"/>
      <c r="B25" s="246" t="s">
        <v>97</v>
      </c>
      <c r="C25" s="246" t="s">
        <v>630</v>
      </c>
      <c r="D25" s="246" t="s">
        <v>586</v>
      </c>
      <c r="E25" s="246" t="s">
        <v>32</v>
      </c>
      <c r="F25" s="246" t="s">
        <v>64</v>
      </c>
      <c r="G25" s="248" t="s">
        <v>631</v>
      </c>
      <c r="H25" s="247" t="s">
        <v>632</v>
      </c>
      <c r="I25" s="246" t="s">
        <v>633</v>
      </c>
    </row>
    <row r="26" spans="1:9" ht="30" x14ac:dyDescent="0.25">
      <c r="A26" s="250"/>
      <c r="B26" s="250" t="s">
        <v>96</v>
      </c>
      <c r="C26" s="250" t="s">
        <v>635</v>
      </c>
      <c r="D26" s="250" t="s">
        <v>566</v>
      </c>
      <c r="E26" s="250" t="s">
        <v>32</v>
      </c>
      <c r="F26" s="250" t="s">
        <v>64</v>
      </c>
      <c r="G26" s="251" t="s">
        <v>634</v>
      </c>
      <c r="H26" s="247" t="s">
        <v>636</v>
      </c>
      <c r="I26" s="249" t="s">
        <v>1121</v>
      </c>
    </row>
    <row r="27" spans="1:9" ht="45" x14ac:dyDescent="0.25">
      <c r="A27" s="250"/>
      <c r="B27" s="246" t="s">
        <v>96</v>
      </c>
      <c r="C27" s="246" t="s">
        <v>637</v>
      </c>
      <c r="D27" s="246" t="s">
        <v>638</v>
      </c>
      <c r="E27" s="246" t="s">
        <v>32</v>
      </c>
      <c r="F27" s="246" t="s">
        <v>64</v>
      </c>
      <c r="G27" s="248" t="s">
        <v>634</v>
      </c>
      <c r="H27" s="247" t="s">
        <v>639</v>
      </c>
      <c r="I27" s="252" t="s">
        <v>1122</v>
      </c>
    </row>
    <row r="28" spans="1:9" ht="120" x14ac:dyDescent="0.25">
      <c r="A28" s="250"/>
      <c r="B28" s="250" t="s">
        <v>96</v>
      </c>
      <c r="C28" s="250" t="s">
        <v>640</v>
      </c>
      <c r="D28" s="250" t="s">
        <v>641</v>
      </c>
      <c r="E28" s="250" t="s">
        <v>32</v>
      </c>
      <c r="F28" s="250" t="s">
        <v>64</v>
      </c>
      <c r="G28" s="251" t="s">
        <v>634</v>
      </c>
      <c r="H28" s="250" t="s">
        <v>642</v>
      </c>
      <c r="I28" s="252" t="s">
        <v>1123</v>
      </c>
    </row>
    <row r="29" spans="1:9" ht="51" customHeight="1" x14ac:dyDescent="0.25">
      <c r="A29" s="250"/>
      <c r="B29" s="246" t="s">
        <v>96</v>
      </c>
      <c r="C29" s="246" t="s">
        <v>643</v>
      </c>
      <c r="D29" s="246" t="s">
        <v>565</v>
      </c>
      <c r="E29" s="246" t="s">
        <v>27</v>
      </c>
      <c r="F29" s="246" t="s">
        <v>64</v>
      </c>
      <c r="G29" s="248" t="s">
        <v>634</v>
      </c>
      <c r="H29" s="247" t="s">
        <v>644</v>
      </c>
      <c r="I29" s="280" t="s">
        <v>645</v>
      </c>
    </row>
    <row r="30" spans="1:9" ht="116.25" customHeight="1" x14ac:dyDescent="0.25">
      <c r="A30" s="250"/>
      <c r="B30" s="250" t="s">
        <v>97</v>
      </c>
      <c r="C30" s="250" t="s">
        <v>646</v>
      </c>
      <c r="D30" s="250" t="s">
        <v>566</v>
      </c>
      <c r="E30" s="250" t="s">
        <v>32</v>
      </c>
      <c r="F30" s="250" t="s">
        <v>64</v>
      </c>
      <c r="G30" s="251" t="s">
        <v>634</v>
      </c>
      <c r="H30" s="250" t="s">
        <v>647</v>
      </c>
      <c r="I30" s="267" t="s">
        <v>1124</v>
      </c>
    </row>
    <row r="31" spans="1:9" ht="105" x14ac:dyDescent="0.25">
      <c r="A31" s="250"/>
      <c r="B31" s="246" t="s">
        <v>96</v>
      </c>
      <c r="C31" s="246" t="s">
        <v>648</v>
      </c>
      <c r="D31" s="246" t="s">
        <v>649</v>
      </c>
      <c r="E31" s="246" t="s">
        <v>32</v>
      </c>
      <c r="F31" s="246" t="s">
        <v>64</v>
      </c>
      <c r="G31" s="248" t="s">
        <v>634</v>
      </c>
      <c r="H31" s="247" t="s">
        <v>650</v>
      </c>
      <c r="I31" s="252" t="s">
        <v>1125</v>
      </c>
    </row>
    <row r="32" spans="1:9" ht="60" x14ac:dyDescent="0.25">
      <c r="A32" s="250"/>
      <c r="B32" s="250" t="s">
        <v>96</v>
      </c>
      <c r="C32" s="250" t="s">
        <v>651</v>
      </c>
      <c r="D32" s="250" t="s">
        <v>652</v>
      </c>
      <c r="E32" s="250" t="s">
        <v>32</v>
      </c>
      <c r="F32" s="250" t="s">
        <v>64</v>
      </c>
      <c r="G32" s="251" t="s">
        <v>653</v>
      </c>
      <c r="H32" s="250" t="s">
        <v>654</v>
      </c>
      <c r="I32" s="252" t="s">
        <v>655</v>
      </c>
    </row>
    <row r="33" spans="1:9" ht="120" x14ac:dyDescent="0.25">
      <c r="A33" s="250"/>
      <c r="B33" s="246" t="s">
        <v>97</v>
      </c>
      <c r="C33" s="246" t="s">
        <v>656</v>
      </c>
      <c r="D33" s="246" t="s">
        <v>565</v>
      </c>
      <c r="E33" s="246" t="s">
        <v>27</v>
      </c>
      <c r="F33" s="246" t="s">
        <v>64</v>
      </c>
      <c r="G33" s="248" t="s">
        <v>653</v>
      </c>
      <c r="H33" s="246" t="s">
        <v>657</v>
      </c>
      <c r="I33" s="246" t="s">
        <v>569</v>
      </c>
    </row>
    <row r="34" spans="1:9" ht="30" x14ac:dyDescent="0.25">
      <c r="A34" s="250"/>
      <c r="B34" s="246" t="s">
        <v>95</v>
      </c>
      <c r="C34" s="246" t="s">
        <v>658</v>
      </c>
      <c r="D34" s="246" t="s">
        <v>597</v>
      </c>
      <c r="E34" s="246" t="s">
        <v>32</v>
      </c>
      <c r="F34" s="246" t="s">
        <v>64</v>
      </c>
      <c r="G34" s="248" t="s">
        <v>659</v>
      </c>
      <c r="H34" s="246" t="s">
        <v>660</v>
      </c>
      <c r="I34" s="252" t="s">
        <v>661</v>
      </c>
    </row>
    <row r="35" spans="1:9" ht="45" x14ac:dyDescent="0.25">
      <c r="A35" s="250"/>
      <c r="B35" s="250"/>
      <c r="C35" s="250" t="s">
        <v>662</v>
      </c>
      <c r="D35" s="250" t="s">
        <v>663</v>
      </c>
      <c r="E35" s="250" t="s">
        <v>32</v>
      </c>
      <c r="F35" s="250" t="s">
        <v>64</v>
      </c>
      <c r="G35" s="251" t="s">
        <v>659</v>
      </c>
      <c r="H35" s="250"/>
      <c r="I35" s="249" t="s">
        <v>1118</v>
      </c>
    </row>
    <row r="36" spans="1:9" ht="51.75" customHeight="1" x14ac:dyDescent="0.25">
      <c r="A36" s="250"/>
      <c r="B36" s="250"/>
      <c r="C36" s="250" t="s">
        <v>664</v>
      </c>
      <c r="D36" s="250" t="s">
        <v>665</v>
      </c>
      <c r="E36" s="250" t="s">
        <v>32</v>
      </c>
      <c r="F36" s="250" t="s">
        <v>64</v>
      </c>
      <c r="G36" s="251" t="s">
        <v>659</v>
      </c>
      <c r="H36" s="250"/>
      <c r="I36" s="252" t="s">
        <v>666</v>
      </c>
    </row>
    <row r="37" spans="1:9" ht="67.5" customHeight="1" x14ac:dyDescent="0.25">
      <c r="A37" s="250"/>
      <c r="B37" s="250" t="s">
        <v>96</v>
      </c>
      <c r="C37" s="250" t="s">
        <v>667</v>
      </c>
      <c r="D37" s="250" t="s">
        <v>566</v>
      </c>
      <c r="E37" s="250" t="s">
        <v>32</v>
      </c>
      <c r="F37" s="250" t="s">
        <v>64</v>
      </c>
      <c r="G37" s="251" t="s">
        <v>668</v>
      </c>
      <c r="H37" s="250" t="s">
        <v>669</v>
      </c>
      <c r="I37" s="249" t="s">
        <v>1126</v>
      </c>
    </row>
    <row r="38" spans="1:9" ht="56.25" customHeight="1" x14ac:dyDescent="0.25">
      <c r="A38" s="250"/>
      <c r="B38" s="246" t="s">
        <v>96</v>
      </c>
      <c r="C38" s="246" t="s">
        <v>670</v>
      </c>
      <c r="D38" s="246" t="s">
        <v>671</v>
      </c>
      <c r="E38" s="246" t="s">
        <v>32</v>
      </c>
      <c r="F38" s="246" t="s">
        <v>64</v>
      </c>
      <c r="G38" s="248" t="s">
        <v>672</v>
      </c>
      <c r="H38" s="246" t="s">
        <v>673</v>
      </c>
      <c r="I38" s="252" t="s">
        <v>580</v>
      </c>
    </row>
    <row r="39" spans="1:9" ht="270.75" customHeight="1" x14ac:dyDescent="0.25">
      <c r="A39" s="250"/>
      <c r="B39" s="250" t="s">
        <v>96</v>
      </c>
      <c r="C39" s="250" t="s">
        <v>674</v>
      </c>
      <c r="D39" s="250" t="s">
        <v>675</v>
      </c>
      <c r="E39" s="250" t="s">
        <v>32</v>
      </c>
      <c r="F39" s="250" t="s">
        <v>26</v>
      </c>
      <c r="G39" s="251" t="s">
        <v>672</v>
      </c>
      <c r="H39" s="247" t="s">
        <v>676</v>
      </c>
      <c r="I39" s="249" t="s">
        <v>1127</v>
      </c>
    </row>
    <row r="40" spans="1:9" ht="75.75" customHeight="1" x14ac:dyDescent="0.25">
      <c r="A40" s="250"/>
      <c r="B40" s="246" t="s">
        <v>95</v>
      </c>
      <c r="C40" s="246" t="s">
        <v>677</v>
      </c>
      <c r="D40" s="246" t="s">
        <v>678</v>
      </c>
      <c r="E40" s="246" t="s">
        <v>32</v>
      </c>
      <c r="F40" s="246" t="s">
        <v>64</v>
      </c>
      <c r="G40" s="248" t="s">
        <v>679</v>
      </c>
      <c r="H40" s="246" t="s">
        <v>680</v>
      </c>
      <c r="I40" s="280" t="s">
        <v>645</v>
      </c>
    </row>
    <row r="41" spans="1:9" ht="75" x14ac:dyDescent="0.25">
      <c r="A41" s="250"/>
      <c r="B41" s="250" t="s">
        <v>96</v>
      </c>
      <c r="C41" s="250" t="s">
        <v>682</v>
      </c>
      <c r="D41" s="250" t="s">
        <v>683</v>
      </c>
      <c r="E41" s="250" t="s">
        <v>32</v>
      </c>
      <c r="F41" s="250" t="s">
        <v>64</v>
      </c>
      <c r="G41" s="251" t="s">
        <v>684</v>
      </c>
      <c r="H41" s="250" t="s">
        <v>685</v>
      </c>
      <c r="I41" s="249" t="s">
        <v>1128</v>
      </c>
    </row>
    <row r="42" spans="1:9" ht="45" x14ac:dyDescent="0.25">
      <c r="A42" s="250"/>
      <c r="B42" s="250" t="s">
        <v>96</v>
      </c>
      <c r="C42" s="250" t="s">
        <v>686</v>
      </c>
      <c r="D42" s="250" t="s">
        <v>663</v>
      </c>
      <c r="E42" s="250" t="s">
        <v>32</v>
      </c>
      <c r="F42" s="250" t="s">
        <v>64</v>
      </c>
      <c r="G42" s="251" t="s">
        <v>687</v>
      </c>
      <c r="H42" s="247" t="s">
        <v>688</v>
      </c>
      <c r="I42" s="249" t="s">
        <v>1129</v>
      </c>
    </row>
    <row r="43" spans="1:9" ht="60" x14ac:dyDescent="0.25">
      <c r="A43" s="250"/>
      <c r="B43" s="250" t="s">
        <v>95</v>
      </c>
      <c r="C43" s="250" t="s">
        <v>689</v>
      </c>
      <c r="D43" s="250" t="s">
        <v>690</v>
      </c>
      <c r="E43" s="250" t="s">
        <v>32</v>
      </c>
      <c r="F43" s="250" t="s">
        <v>64</v>
      </c>
      <c r="G43" s="251" t="s">
        <v>691</v>
      </c>
      <c r="H43" s="250" t="s">
        <v>692</v>
      </c>
      <c r="I43" s="249" t="s">
        <v>1130</v>
      </c>
    </row>
    <row r="44" spans="1:9" ht="30" x14ac:dyDescent="0.25">
      <c r="A44" s="250"/>
      <c r="B44" s="250" t="s">
        <v>96</v>
      </c>
      <c r="C44" s="250" t="s">
        <v>693</v>
      </c>
      <c r="D44" s="250" t="s">
        <v>565</v>
      </c>
      <c r="E44" s="250" t="s">
        <v>27</v>
      </c>
      <c r="F44" s="250" t="s">
        <v>64</v>
      </c>
      <c r="G44" s="251" t="s">
        <v>694</v>
      </c>
      <c r="H44" s="250" t="s">
        <v>695</v>
      </c>
      <c r="I44" s="252" t="s">
        <v>1131</v>
      </c>
    </row>
    <row r="45" spans="1:9" ht="45" x14ac:dyDescent="0.25">
      <c r="A45" s="250"/>
      <c r="B45" s="250" t="s">
        <v>96</v>
      </c>
      <c r="C45" s="250" t="s">
        <v>696</v>
      </c>
      <c r="D45" s="250" t="s">
        <v>565</v>
      </c>
      <c r="E45" s="250" t="s">
        <v>27</v>
      </c>
      <c r="F45" s="250" t="s">
        <v>64</v>
      </c>
      <c r="G45" s="251" t="s">
        <v>697</v>
      </c>
      <c r="H45" s="250" t="s">
        <v>698</v>
      </c>
      <c r="I45" s="252" t="s">
        <v>699</v>
      </c>
    </row>
    <row r="46" spans="1:9" ht="45" x14ac:dyDescent="0.25">
      <c r="A46" s="250"/>
      <c r="B46" s="250" t="s">
        <v>96</v>
      </c>
      <c r="C46" s="250" t="s">
        <v>700</v>
      </c>
      <c r="D46" s="250" t="s">
        <v>565</v>
      </c>
      <c r="E46" s="250" t="s">
        <v>27</v>
      </c>
      <c r="F46" s="250" t="s">
        <v>64</v>
      </c>
      <c r="G46" s="251" t="s">
        <v>701</v>
      </c>
      <c r="H46" s="250" t="s">
        <v>702</v>
      </c>
      <c r="I46" s="252" t="s">
        <v>703</v>
      </c>
    </row>
    <row r="47" spans="1:9" ht="149.25" customHeight="1" x14ac:dyDescent="0.25">
      <c r="A47" s="250"/>
      <c r="B47" s="246" t="s">
        <v>95</v>
      </c>
      <c r="C47" s="246" t="s">
        <v>704</v>
      </c>
      <c r="D47" s="246" t="s">
        <v>705</v>
      </c>
      <c r="E47" s="246" t="s">
        <v>32</v>
      </c>
      <c r="F47" s="246" t="s">
        <v>64</v>
      </c>
      <c r="G47" s="248" t="s">
        <v>701</v>
      </c>
      <c r="H47" s="247" t="s">
        <v>706</v>
      </c>
      <c r="I47" s="252" t="s">
        <v>1132</v>
      </c>
    </row>
    <row r="48" spans="1:9" ht="120" x14ac:dyDescent="0.25">
      <c r="A48" s="250"/>
      <c r="B48" s="250" t="s">
        <v>96</v>
      </c>
      <c r="C48" s="250" t="s">
        <v>707</v>
      </c>
      <c r="D48" s="250" t="s">
        <v>708</v>
      </c>
      <c r="E48" s="250" t="s">
        <v>32</v>
      </c>
      <c r="F48" s="250" t="s">
        <v>64</v>
      </c>
      <c r="G48" s="251" t="s">
        <v>709</v>
      </c>
      <c r="H48" s="250" t="s">
        <v>710</v>
      </c>
      <c r="I48" s="249" t="s">
        <v>711</v>
      </c>
    </row>
    <row r="49" spans="1:10" ht="73.5" customHeight="1" x14ac:dyDescent="0.25">
      <c r="A49" s="250"/>
      <c r="B49" s="246" t="s">
        <v>96</v>
      </c>
      <c r="C49" s="246" t="s">
        <v>712</v>
      </c>
      <c r="D49" s="246" t="s">
        <v>566</v>
      </c>
      <c r="E49" s="246" t="s">
        <v>32</v>
      </c>
      <c r="F49" s="246" t="s">
        <v>64</v>
      </c>
      <c r="G49" s="248" t="s">
        <v>713</v>
      </c>
      <c r="H49" s="247" t="s">
        <v>714</v>
      </c>
      <c r="I49" s="249" t="s">
        <v>1133</v>
      </c>
    </row>
    <row r="50" spans="1:10" ht="120" x14ac:dyDescent="0.25">
      <c r="A50" s="250"/>
      <c r="B50" s="246" t="s">
        <v>96</v>
      </c>
      <c r="C50" s="246" t="s">
        <v>716</v>
      </c>
      <c r="D50" s="246" t="s">
        <v>717</v>
      </c>
      <c r="E50" s="246" t="s">
        <v>32</v>
      </c>
      <c r="F50" s="246" t="s">
        <v>26</v>
      </c>
      <c r="G50" s="248" t="s">
        <v>715</v>
      </c>
      <c r="H50" s="246" t="s">
        <v>718</v>
      </c>
      <c r="I50" s="246" t="s">
        <v>719</v>
      </c>
    </row>
    <row r="51" spans="1:10" ht="45" x14ac:dyDescent="0.25">
      <c r="A51" s="250"/>
      <c r="B51" s="246"/>
      <c r="C51" s="246" t="s">
        <v>720</v>
      </c>
      <c r="D51" s="246" t="s">
        <v>721</v>
      </c>
      <c r="E51" s="246" t="s">
        <v>32</v>
      </c>
      <c r="F51" s="246" t="s">
        <v>26</v>
      </c>
      <c r="G51" s="248" t="s">
        <v>713</v>
      </c>
      <c r="H51" s="246"/>
      <c r="I51" s="246" t="s">
        <v>722</v>
      </c>
    </row>
    <row r="52" spans="1:10" ht="45" x14ac:dyDescent="0.25">
      <c r="A52" s="250"/>
      <c r="B52" s="246"/>
      <c r="C52" s="246" t="s">
        <v>723</v>
      </c>
      <c r="D52" s="246" t="s">
        <v>663</v>
      </c>
      <c r="E52" s="246" t="s">
        <v>32</v>
      </c>
      <c r="F52" s="246" t="s">
        <v>64</v>
      </c>
      <c r="G52" s="248" t="s">
        <v>724</v>
      </c>
      <c r="H52" s="246"/>
      <c r="I52" s="246" t="s">
        <v>725</v>
      </c>
    </row>
    <row r="53" spans="1:10" x14ac:dyDescent="0.25">
      <c r="A53" s="250"/>
      <c r="B53" s="250"/>
      <c r="C53" s="250"/>
      <c r="D53" s="250"/>
      <c r="E53" s="250"/>
      <c r="F53" s="250"/>
      <c r="G53" s="251"/>
      <c r="H53" s="250"/>
      <c r="I53" s="250"/>
    </row>
    <row r="54" spans="1:10" x14ac:dyDescent="0.25">
      <c r="A54" s="250"/>
      <c r="B54" s="250"/>
      <c r="C54" s="250"/>
      <c r="D54" s="250"/>
      <c r="E54" s="250"/>
      <c r="F54" s="250"/>
      <c r="G54" s="251"/>
      <c r="H54" s="250"/>
      <c r="I54" s="250"/>
    </row>
    <row r="55" spans="1:10" x14ac:dyDescent="0.25">
      <c r="A55" s="250"/>
      <c r="B55" s="250"/>
      <c r="C55" s="250"/>
      <c r="D55" s="250"/>
      <c r="E55" s="250"/>
      <c r="F55" s="250"/>
      <c r="G55" s="251"/>
      <c r="H55" s="250"/>
      <c r="I55" s="250"/>
    </row>
    <row r="56" spans="1:10" ht="45" x14ac:dyDescent="0.25">
      <c r="A56" s="239" t="s">
        <v>18</v>
      </c>
      <c r="B56" s="245" t="s">
        <v>94</v>
      </c>
      <c r="C56" s="239" t="s">
        <v>93</v>
      </c>
      <c r="D56" s="245" t="s">
        <v>98</v>
      </c>
      <c r="E56" s="241" t="s">
        <v>58</v>
      </c>
      <c r="F56" s="245" t="s">
        <v>59</v>
      </c>
      <c r="G56" s="241" t="s">
        <v>100</v>
      </c>
      <c r="H56" s="245" t="s">
        <v>101</v>
      </c>
      <c r="I56" s="241" t="s">
        <v>102</v>
      </c>
    </row>
    <row r="57" spans="1:10" s="103" customFormat="1" ht="105" x14ac:dyDescent="0.25">
      <c r="A57" s="254"/>
      <c r="B57" s="247"/>
      <c r="C57" s="247" t="s">
        <v>726</v>
      </c>
      <c r="D57" s="247" t="s">
        <v>727</v>
      </c>
      <c r="E57" s="247" t="s">
        <v>32</v>
      </c>
      <c r="F57" s="247" t="s">
        <v>728</v>
      </c>
      <c r="G57" s="247" t="s">
        <v>729</v>
      </c>
      <c r="H57" s="247" t="s">
        <v>730</v>
      </c>
      <c r="I57" s="252" t="s">
        <v>1134</v>
      </c>
    </row>
    <row r="58" spans="1:10" s="112" customFormat="1" ht="105" x14ac:dyDescent="0.25">
      <c r="A58" s="254"/>
      <c r="B58" s="247"/>
      <c r="C58" s="247" t="s">
        <v>731</v>
      </c>
      <c r="D58" s="247" t="s">
        <v>732</v>
      </c>
      <c r="E58" s="247" t="s">
        <v>32</v>
      </c>
      <c r="F58" s="247" t="s">
        <v>733</v>
      </c>
      <c r="G58" s="247" t="s">
        <v>681</v>
      </c>
      <c r="H58" s="247" t="s">
        <v>734</v>
      </c>
      <c r="I58" s="252" t="s">
        <v>1135</v>
      </c>
      <c r="J58" s="224"/>
    </row>
    <row r="59" spans="1:10" s="112" customFormat="1" ht="60" x14ac:dyDescent="0.25">
      <c r="A59" s="254"/>
      <c r="B59" s="247"/>
      <c r="C59" s="247" t="s">
        <v>735</v>
      </c>
      <c r="D59" s="247" t="s">
        <v>566</v>
      </c>
      <c r="E59" s="247" t="s">
        <v>32</v>
      </c>
      <c r="F59" s="247" t="s">
        <v>728</v>
      </c>
      <c r="G59" s="247" t="s">
        <v>736</v>
      </c>
      <c r="H59" s="247" t="s">
        <v>737</v>
      </c>
      <c r="I59" s="281"/>
      <c r="J59" s="224"/>
    </row>
    <row r="60" spans="1:10" x14ac:dyDescent="0.25">
      <c r="A60" s="258"/>
      <c r="B60" s="258"/>
      <c r="C60" s="258"/>
      <c r="D60" s="258"/>
      <c r="E60" s="258"/>
      <c r="F60" s="258"/>
      <c r="G60" s="253"/>
      <c r="H60" s="258"/>
      <c r="I60" s="258"/>
    </row>
    <row r="61" spans="1:10" x14ac:dyDescent="0.25">
      <c r="A61" s="243"/>
      <c r="B61" s="243"/>
      <c r="C61" s="243"/>
      <c r="D61" s="243"/>
      <c r="E61" s="243"/>
      <c r="F61" s="243"/>
      <c r="G61" s="240"/>
      <c r="H61" s="243"/>
      <c r="I61" s="243"/>
    </row>
    <row r="62" spans="1:10" ht="45" x14ac:dyDescent="0.25">
      <c r="A62" s="242" t="s">
        <v>18</v>
      </c>
      <c r="B62" s="245" t="s">
        <v>94</v>
      </c>
      <c r="C62" s="239" t="s">
        <v>93</v>
      </c>
      <c r="D62" s="245" t="s">
        <v>98</v>
      </c>
      <c r="E62" s="241" t="s">
        <v>58</v>
      </c>
      <c r="F62" s="245" t="s">
        <v>59</v>
      </c>
      <c r="G62" s="241" t="s">
        <v>100</v>
      </c>
      <c r="H62" s="245" t="s">
        <v>101</v>
      </c>
      <c r="I62" s="241" t="s">
        <v>102</v>
      </c>
    </row>
    <row r="63" spans="1:10" s="112" customFormat="1" ht="60" x14ac:dyDescent="0.25">
      <c r="A63" s="254"/>
      <c r="B63" s="254"/>
      <c r="C63" s="247" t="s">
        <v>738</v>
      </c>
      <c r="D63" s="247" t="s">
        <v>739</v>
      </c>
      <c r="E63" s="247" t="s">
        <v>32</v>
      </c>
      <c r="F63" s="247" t="s">
        <v>740</v>
      </c>
      <c r="G63" s="247" t="s">
        <v>741</v>
      </c>
      <c r="H63" s="247" t="s">
        <v>742</v>
      </c>
      <c r="I63" s="266" t="s">
        <v>1136</v>
      </c>
    </row>
    <row r="64" spans="1:10" s="112" customFormat="1" ht="45" x14ac:dyDescent="0.25">
      <c r="A64" s="254"/>
      <c r="B64" s="254"/>
      <c r="C64" s="247" t="s">
        <v>743</v>
      </c>
      <c r="D64" s="247" t="s">
        <v>739</v>
      </c>
      <c r="E64" s="247" t="s">
        <v>32</v>
      </c>
      <c r="F64" s="247" t="s">
        <v>740</v>
      </c>
      <c r="G64" s="247" t="s">
        <v>659</v>
      </c>
      <c r="H64" s="247" t="s">
        <v>744</v>
      </c>
      <c r="I64" s="255"/>
    </row>
    <row r="65" spans="1:9" x14ac:dyDescent="0.25">
      <c r="A65" s="46"/>
      <c r="B65" s="46"/>
      <c r="C65" s="46"/>
      <c r="D65" s="46"/>
      <c r="E65" s="46"/>
      <c r="F65" s="46"/>
      <c r="G65" s="34"/>
      <c r="H65" s="46"/>
      <c r="I65" s="243"/>
    </row>
    <row r="66" spans="1:9" x14ac:dyDescent="0.25">
      <c r="A66" s="46"/>
      <c r="B66" s="46"/>
      <c r="C66" s="46"/>
      <c r="D66" s="46"/>
      <c r="E66" s="46"/>
      <c r="F66" s="46"/>
      <c r="G66" s="34"/>
      <c r="H66" s="46"/>
      <c r="I66" s="243"/>
    </row>
    <row r="67" spans="1:9" x14ac:dyDescent="0.25">
      <c r="A67" s="46"/>
      <c r="B67" s="46"/>
      <c r="C67" s="46"/>
      <c r="D67" s="46"/>
      <c r="E67" s="46"/>
      <c r="F67" s="46"/>
      <c r="G67" s="34"/>
      <c r="H67" s="46"/>
      <c r="I67" s="243"/>
    </row>
    <row r="68" spans="1:9" x14ac:dyDescent="0.25">
      <c r="A68" s="46"/>
      <c r="B68" s="46"/>
      <c r="C68" s="46"/>
      <c r="D68" s="46"/>
      <c r="E68" s="46"/>
      <c r="F68" s="46"/>
      <c r="G68" s="34"/>
      <c r="H68" s="46"/>
      <c r="I68" s="243"/>
    </row>
    <row r="69" spans="1:9" x14ac:dyDescent="0.25">
      <c r="A69" s="46"/>
      <c r="B69" s="46"/>
      <c r="C69" s="46"/>
      <c r="D69" s="46"/>
      <c r="E69" s="46"/>
      <c r="F69" s="46"/>
      <c r="G69" s="34"/>
      <c r="H69" s="46"/>
      <c r="I69" s="243"/>
    </row>
    <row r="70" spans="1:9" x14ac:dyDescent="0.25">
      <c r="A70" s="46"/>
      <c r="B70" s="46"/>
      <c r="C70" s="46"/>
      <c r="D70" s="46"/>
      <c r="E70" s="46"/>
      <c r="F70" s="46"/>
      <c r="G70" s="34"/>
      <c r="H70" s="46"/>
      <c r="I70" s="243"/>
    </row>
    <row r="71" spans="1:9" x14ac:dyDescent="0.25">
      <c r="A71" s="46"/>
      <c r="B71" s="46"/>
      <c r="C71" s="46"/>
      <c r="D71" s="46"/>
      <c r="E71" s="46"/>
      <c r="F71" s="46"/>
      <c r="G71" s="34"/>
      <c r="H71" s="46"/>
      <c r="I71" s="243"/>
    </row>
    <row r="72" spans="1:9" x14ac:dyDescent="0.25">
      <c r="A72" s="46"/>
      <c r="B72" s="46"/>
      <c r="C72" s="46"/>
      <c r="D72" s="46"/>
      <c r="E72" s="46"/>
      <c r="F72" s="46"/>
      <c r="G72" s="34"/>
      <c r="H72" s="46"/>
      <c r="I72" s="243"/>
    </row>
    <row r="73" spans="1:9" x14ac:dyDescent="0.25">
      <c r="A73" s="46"/>
      <c r="B73" s="46"/>
      <c r="C73" s="46"/>
      <c r="D73" s="46"/>
      <c r="E73" s="46"/>
      <c r="F73" s="46"/>
      <c r="G73" s="34"/>
      <c r="H73" s="46"/>
      <c r="I73" s="243"/>
    </row>
    <row r="74" spans="1:9" x14ac:dyDescent="0.25">
      <c r="A74" s="46"/>
      <c r="B74" s="46"/>
      <c r="C74" s="46"/>
      <c r="D74" s="46"/>
      <c r="E74" s="46"/>
      <c r="F74" s="46"/>
      <c r="G74" s="34"/>
      <c r="H74" s="46"/>
      <c r="I74" s="243"/>
    </row>
    <row r="75" spans="1:9" x14ac:dyDescent="0.25">
      <c r="A75" s="46"/>
      <c r="B75" s="46"/>
      <c r="C75" s="46"/>
      <c r="D75" s="46"/>
      <c r="E75" s="46"/>
      <c r="F75" s="46"/>
      <c r="G75" s="34"/>
      <c r="H75" s="46"/>
      <c r="I75" s="243"/>
    </row>
    <row r="76" spans="1:9" x14ac:dyDescent="0.25">
      <c r="A76" s="46"/>
      <c r="B76" s="46"/>
      <c r="C76" s="46"/>
      <c r="D76" s="46"/>
      <c r="E76" s="46"/>
      <c r="F76" s="46"/>
      <c r="G76" s="34"/>
      <c r="H76" s="46"/>
      <c r="I76" s="243"/>
    </row>
    <row r="77" spans="1:9" x14ac:dyDescent="0.25">
      <c r="A77" s="46"/>
      <c r="B77" s="46"/>
      <c r="C77" s="46"/>
      <c r="D77" s="46"/>
      <c r="E77" s="46"/>
      <c r="F77" s="46"/>
      <c r="G77" s="34"/>
      <c r="H77" s="46"/>
      <c r="I77" s="243"/>
    </row>
    <row r="78" spans="1:9" x14ac:dyDescent="0.25">
      <c r="A78" s="46"/>
      <c r="B78" s="46"/>
      <c r="C78" s="46"/>
      <c r="D78" s="46"/>
      <c r="E78" s="46"/>
      <c r="F78" s="46"/>
      <c r="G78" s="34"/>
      <c r="H78" s="46"/>
      <c r="I78" s="243"/>
    </row>
    <row r="79" spans="1:9" x14ac:dyDescent="0.25">
      <c r="A79" s="46"/>
      <c r="B79" s="46"/>
      <c r="C79" s="46"/>
      <c r="D79" s="46"/>
      <c r="E79" s="46"/>
      <c r="F79" s="46"/>
      <c r="G79" s="34"/>
      <c r="H79" s="46"/>
      <c r="I79" s="243"/>
    </row>
    <row r="80" spans="1:9" x14ac:dyDescent="0.25">
      <c r="A80" s="46"/>
      <c r="B80" s="46"/>
      <c r="C80" s="46"/>
      <c r="D80" s="46"/>
      <c r="E80" s="46"/>
      <c r="F80" s="46"/>
      <c r="G80" s="34"/>
      <c r="H80" s="46"/>
      <c r="I80" s="243"/>
    </row>
    <row r="81" spans="1:9" x14ac:dyDescent="0.25">
      <c r="A81" s="46"/>
      <c r="B81" s="46"/>
      <c r="C81" s="46"/>
      <c r="D81" s="46"/>
      <c r="E81" s="46"/>
      <c r="F81" s="46"/>
      <c r="G81" s="34"/>
      <c r="H81" s="46"/>
      <c r="I81" s="243"/>
    </row>
    <row r="82" spans="1:9" x14ac:dyDescent="0.25">
      <c r="A82" s="46"/>
      <c r="B82" s="46"/>
      <c r="C82" s="46"/>
      <c r="D82" s="46"/>
      <c r="E82" s="46"/>
      <c r="F82" s="46"/>
      <c r="G82" s="34"/>
      <c r="H82" s="46"/>
      <c r="I82" s="243"/>
    </row>
    <row r="83" spans="1:9" x14ac:dyDescent="0.25">
      <c r="A83" s="46"/>
      <c r="B83" s="46"/>
      <c r="C83" s="46"/>
      <c r="D83" s="46"/>
      <c r="E83" s="46"/>
      <c r="F83" s="46"/>
      <c r="G83" s="34"/>
      <c r="H83" s="46"/>
      <c r="I83" s="243"/>
    </row>
    <row r="84" spans="1:9" x14ac:dyDescent="0.25">
      <c r="A84" s="46"/>
      <c r="B84" s="46"/>
      <c r="C84" s="46"/>
      <c r="D84" s="46"/>
      <c r="E84" s="46"/>
      <c r="F84" s="46"/>
      <c r="G84" s="34"/>
      <c r="H84" s="46"/>
      <c r="I84" s="243"/>
    </row>
    <row r="85" spans="1:9" x14ac:dyDescent="0.25">
      <c r="A85" s="46"/>
      <c r="B85" s="46"/>
      <c r="C85" s="46"/>
      <c r="D85" s="46"/>
      <c r="E85" s="46"/>
      <c r="F85" s="46"/>
      <c r="G85" s="34"/>
      <c r="H85" s="46"/>
      <c r="I85" s="243"/>
    </row>
    <row r="86" spans="1:9" x14ac:dyDescent="0.25">
      <c r="A86" s="46"/>
      <c r="B86" s="46"/>
      <c r="C86" s="46"/>
      <c r="D86" s="46"/>
      <c r="E86" s="46"/>
      <c r="F86" s="46"/>
      <c r="G86" s="34"/>
      <c r="H86" s="46"/>
      <c r="I86" s="243"/>
    </row>
    <row r="87" spans="1:9" x14ac:dyDescent="0.25">
      <c r="A87" s="46"/>
      <c r="B87" s="46"/>
      <c r="C87" s="46"/>
      <c r="D87" s="46"/>
      <c r="E87" s="46"/>
      <c r="F87" s="46"/>
      <c r="G87" s="34"/>
      <c r="H87" s="46"/>
      <c r="I87" s="243"/>
    </row>
    <row r="88" spans="1:9" x14ac:dyDescent="0.25">
      <c r="A88" s="46"/>
      <c r="B88" s="46"/>
      <c r="C88" s="46"/>
      <c r="D88" s="46"/>
      <c r="E88" s="46"/>
      <c r="F88" s="46"/>
      <c r="G88" s="34"/>
      <c r="H88" s="46"/>
      <c r="I88" s="243"/>
    </row>
    <row r="89" spans="1:9" x14ac:dyDescent="0.25">
      <c r="A89" s="46"/>
      <c r="B89" s="46"/>
      <c r="C89" s="46"/>
      <c r="D89" s="46"/>
      <c r="E89" s="46"/>
      <c r="F89" s="46"/>
      <c r="G89" s="34"/>
      <c r="H89" s="46"/>
      <c r="I89" s="243"/>
    </row>
  </sheetData>
  <hyperlinks>
    <hyperlink ref="I63" r:id="rId1"/>
    <hyperlink ref="I27" r:id="rId2"/>
    <hyperlink ref="I57" r:id="rId3"/>
    <hyperlink ref="I8" r:id="rId4"/>
  </hyperlinks>
  <pageMargins left="0.7" right="0.7" top="0.75" bottom="0.75" header="0.3" footer="0.3"/>
  <pageSetup paperSize="5" scale="53" fitToHeight="0" orientation="landscape" r:id="rId5"/>
  <extLst>
    <ext xmlns:x14="http://schemas.microsoft.com/office/spreadsheetml/2009/9/main" uri="{CCE6A557-97BC-4b89-ADB6-D9C93CAAB3DF}">
      <x14:dataValidations xmlns:xm="http://schemas.microsoft.com/office/excel/2006/main" count="2">
        <x14:dataValidation type="list" allowBlank="1" showInputMessage="1" showErrorMessage="1">
          <x14:formula1>
            <xm:f>'O:\COO\Director of Governmental Affairs\Katie\[Copy of Report Spreadsheet (002).xlsx]Sheet4'!#REF!</xm:f>
          </x14:formula1>
          <xm:sqref>B57:B61 I63:I64 B65:B89 B6:B55</xm:sqref>
        </x14:dataValidation>
        <x14:dataValidation type="list" allowBlank="1" showInputMessage="1" showErrorMessage="1">
          <x14:formula1>
            <xm:f>'O:\COO\Director of Governmental Affairs\Katie\[Copy of Report Spreadsheet (002).xlsx]Sheet4'!#REF!</xm:f>
          </x14:formula1>
          <xm:sqref>E57:E61 D57:D59 F60:F61 D63:D64 E65:F89 E6:F55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9"/>
  <sheetViews>
    <sheetView workbookViewId="0"/>
  </sheetViews>
  <sheetFormatPr defaultRowHeight="15" x14ac:dyDescent="0.25"/>
  <cols>
    <col min="1" max="1" width="45.28515625" bestFit="1" customWidth="1"/>
    <col min="3" max="3" width="17.85546875" bestFit="1" customWidth="1"/>
    <col min="4" max="4" width="35.28515625" bestFit="1" customWidth="1"/>
    <col min="5" max="5" width="31" bestFit="1" customWidth="1"/>
    <col min="6" max="6" width="20" bestFit="1" customWidth="1"/>
    <col min="7" max="7" width="11.85546875" bestFit="1" customWidth="1"/>
    <col min="8" max="9" width="73.85546875" bestFit="1" customWidth="1"/>
    <col min="10" max="10" width="79.7109375" bestFit="1" customWidth="1"/>
    <col min="11" max="11" width="49.140625" customWidth="1"/>
  </cols>
  <sheetData>
    <row r="1" spans="1:11" x14ac:dyDescent="0.25">
      <c r="A1" s="53" t="s">
        <v>11</v>
      </c>
      <c r="B1" s="28" t="s">
        <v>32</v>
      </c>
      <c r="C1" s="51" t="s">
        <v>74</v>
      </c>
      <c r="D1" s="28" t="s">
        <v>37</v>
      </c>
      <c r="E1" s="29" t="s">
        <v>49</v>
      </c>
      <c r="F1" s="28" t="s">
        <v>27</v>
      </c>
      <c r="G1" s="29" t="s">
        <v>60</v>
      </c>
      <c r="H1" s="28" t="s">
        <v>70</v>
      </c>
      <c r="I1" s="29" t="s">
        <v>70</v>
      </c>
      <c r="J1" s="49" t="s">
        <v>85</v>
      </c>
      <c r="K1" s="50" t="s">
        <v>95</v>
      </c>
    </row>
    <row r="2" spans="1:11" x14ac:dyDescent="0.25">
      <c r="A2" s="53" t="s">
        <v>12</v>
      </c>
      <c r="B2" s="28" t="s">
        <v>27</v>
      </c>
      <c r="C2" s="29" t="s">
        <v>33</v>
      </c>
      <c r="D2" s="28" t="s">
        <v>38</v>
      </c>
      <c r="E2" s="29" t="s">
        <v>50</v>
      </c>
      <c r="F2" s="28" t="s">
        <v>32</v>
      </c>
      <c r="G2" s="29" t="s">
        <v>61</v>
      </c>
      <c r="H2" s="52" t="s">
        <v>84</v>
      </c>
      <c r="I2" s="29" t="s">
        <v>81</v>
      </c>
      <c r="J2" s="49" t="s">
        <v>86</v>
      </c>
      <c r="K2" s="50" t="s">
        <v>96</v>
      </c>
    </row>
    <row r="3" spans="1:11" x14ac:dyDescent="0.25">
      <c r="A3" s="53" t="s">
        <v>13</v>
      </c>
      <c r="B3" s="28"/>
      <c r="C3" s="29" t="s">
        <v>76</v>
      </c>
      <c r="D3" s="28" t="s">
        <v>39</v>
      </c>
      <c r="E3" s="29" t="s">
        <v>51</v>
      </c>
      <c r="F3" s="28" t="s">
        <v>62</v>
      </c>
      <c r="G3" s="29" t="s">
        <v>99</v>
      </c>
      <c r="H3" s="52"/>
      <c r="I3" s="51" t="s">
        <v>82</v>
      </c>
      <c r="J3" s="49" t="s">
        <v>87</v>
      </c>
      <c r="K3" s="50" t="s">
        <v>97</v>
      </c>
    </row>
    <row r="4" spans="1:11" x14ac:dyDescent="0.25">
      <c r="A4" s="53" t="s">
        <v>14</v>
      </c>
      <c r="B4" s="28"/>
      <c r="C4" s="29" t="s">
        <v>77</v>
      </c>
      <c r="D4" s="28" t="s">
        <v>40</v>
      </c>
      <c r="E4" s="29" t="s">
        <v>52</v>
      </c>
      <c r="F4" s="28" t="s">
        <v>63</v>
      </c>
      <c r="G4" s="29" t="s">
        <v>64</v>
      </c>
      <c r="H4" s="52"/>
      <c r="I4" s="51" t="s">
        <v>83</v>
      </c>
      <c r="J4" s="49" t="s">
        <v>88</v>
      </c>
      <c r="K4" s="50"/>
    </row>
    <row r="5" spans="1:11" x14ac:dyDescent="0.25">
      <c r="A5" s="53" t="s">
        <v>15</v>
      </c>
      <c r="B5" s="28"/>
      <c r="C5" s="29" t="s">
        <v>78</v>
      </c>
      <c r="D5" s="28" t="s">
        <v>41</v>
      </c>
      <c r="E5" s="29" t="s">
        <v>53</v>
      </c>
      <c r="F5" s="28"/>
      <c r="G5" s="29" t="s">
        <v>26</v>
      </c>
      <c r="H5" s="52"/>
      <c r="I5" s="51"/>
      <c r="J5" s="49"/>
      <c r="K5" s="50"/>
    </row>
    <row r="6" spans="1:11" x14ac:dyDescent="0.25">
      <c r="A6" s="29"/>
      <c r="B6" s="28"/>
      <c r="C6" s="29" t="s">
        <v>34</v>
      </c>
      <c r="D6" s="28" t="s">
        <v>42</v>
      </c>
      <c r="E6" s="29" t="s">
        <v>54</v>
      </c>
      <c r="F6" s="28"/>
      <c r="G6" s="29"/>
      <c r="H6" s="52"/>
      <c r="I6" s="51"/>
      <c r="J6" s="49"/>
      <c r="K6" s="50"/>
    </row>
    <row r="7" spans="1:11" x14ac:dyDescent="0.25">
      <c r="A7" s="29"/>
      <c r="B7" s="28"/>
      <c r="C7" s="29" t="s">
        <v>75</v>
      </c>
      <c r="D7" s="28" t="s">
        <v>43</v>
      </c>
      <c r="E7" s="29" t="s">
        <v>55</v>
      </c>
      <c r="F7" s="28"/>
      <c r="G7" s="29"/>
      <c r="H7" s="52"/>
      <c r="I7" s="51"/>
      <c r="J7" s="49"/>
      <c r="K7" s="50"/>
    </row>
    <row r="8" spans="1:11" x14ac:dyDescent="0.25">
      <c r="A8" s="29"/>
      <c r="B8" s="28"/>
      <c r="C8" s="29"/>
      <c r="D8" s="28" t="s">
        <v>44</v>
      </c>
      <c r="E8" s="29" t="s">
        <v>56</v>
      </c>
      <c r="F8" s="28"/>
      <c r="G8" s="29"/>
      <c r="H8" s="52"/>
      <c r="I8" s="51"/>
      <c r="J8" s="49"/>
      <c r="K8" s="50"/>
    </row>
    <row r="9" spans="1:11" x14ac:dyDescent="0.25">
      <c r="A9" s="29"/>
      <c r="B9" s="28"/>
      <c r="C9" s="29"/>
      <c r="D9" s="28"/>
      <c r="E9" s="29" t="s">
        <v>57</v>
      </c>
      <c r="F9" s="28"/>
      <c r="G9" s="29"/>
      <c r="H9" s="52"/>
      <c r="I9" s="51"/>
      <c r="J9" s="49"/>
      <c r="K9" s="50"/>
    </row>
  </sheetData>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110"/>
  <sheetViews>
    <sheetView showGridLines="0" zoomScale="110" zoomScaleNormal="110" workbookViewId="0">
      <pane ySplit="3" topLeftCell="A10" activePane="bottomLeft" state="frozen"/>
      <selection pane="bottomLeft" activeCell="A29" sqref="A29"/>
    </sheetView>
  </sheetViews>
  <sheetFormatPr defaultColWidth="9.140625" defaultRowHeight="12.75" x14ac:dyDescent="0.2"/>
  <cols>
    <col min="1" max="1" width="59.85546875" style="86" bestFit="1" customWidth="1"/>
    <col min="2" max="2" width="18.85546875" style="87" customWidth="1"/>
    <col min="3" max="3" width="18.140625" style="88" customWidth="1"/>
    <col min="4" max="4" width="59.85546875" style="70" bestFit="1" customWidth="1"/>
    <col min="5" max="8" width="9.140625" style="62"/>
    <col min="9" max="9" width="5.42578125" style="62" bestFit="1" customWidth="1"/>
    <col min="10" max="10" width="56.85546875" style="62" bestFit="1" customWidth="1"/>
    <col min="11" max="16384" width="9.140625" style="62"/>
  </cols>
  <sheetData>
    <row r="1" spans="1:255" s="61" customFormat="1" ht="15" customHeight="1" x14ac:dyDescent="0.2">
      <c r="A1" s="335" t="s">
        <v>108</v>
      </c>
      <c r="B1" s="335"/>
      <c r="C1" s="335"/>
      <c r="D1" s="60"/>
    </row>
    <row r="2" spans="1:255" ht="13.5" thickBot="1" x14ac:dyDescent="0.25">
      <c r="A2" s="336"/>
      <c r="B2" s="336"/>
      <c r="C2" s="336"/>
      <c r="D2" s="60"/>
    </row>
    <row r="3" spans="1:255" s="66" customFormat="1" ht="12.75" customHeight="1" x14ac:dyDescent="0.2">
      <c r="A3" s="63" t="s">
        <v>109</v>
      </c>
      <c r="B3" s="64" t="s">
        <v>110</v>
      </c>
      <c r="C3" s="65" t="s">
        <v>111</v>
      </c>
    </row>
    <row r="4" spans="1:255" x14ac:dyDescent="0.2">
      <c r="A4" s="67" t="s">
        <v>155</v>
      </c>
      <c r="B4" s="75" t="s">
        <v>156</v>
      </c>
      <c r="C4" s="76">
        <v>100</v>
      </c>
    </row>
    <row r="5" spans="1:255" x14ac:dyDescent="0.2">
      <c r="A5" s="67" t="s">
        <v>129</v>
      </c>
      <c r="B5" s="68" t="s">
        <v>130</v>
      </c>
      <c r="C5" s="69">
        <v>58</v>
      </c>
      <c r="I5" s="71"/>
      <c r="J5" s="72"/>
    </row>
    <row r="6" spans="1:255" x14ac:dyDescent="0.2">
      <c r="A6" s="67" t="s">
        <v>237</v>
      </c>
      <c r="B6" s="75" t="s">
        <v>238</v>
      </c>
      <c r="C6" s="76">
        <v>28</v>
      </c>
      <c r="I6" s="71"/>
      <c r="J6" s="72"/>
    </row>
    <row r="7" spans="1:255" x14ac:dyDescent="0.2">
      <c r="A7" s="67" t="s">
        <v>149</v>
      </c>
      <c r="B7" s="75" t="s">
        <v>150</v>
      </c>
      <c r="C7" s="76">
        <v>59</v>
      </c>
      <c r="I7" s="73"/>
      <c r="J7" s="74"/>
    </row>
    <row r="8" spans="1:255" x14ac:dyDescent="0.2">
      <c r="A8" s="67" t="s">
        <v>173</v>
      </c>
      <c r="B8" s="75" t="s">
        <v>174</v>
      </c>
      <c r="C8" s="76">
        <v>14</v>
      </c>
      <c r="I8" s="73"/>
      <c r="J8" s="74"/>
    </row>
    <row r="9" spans="1:255" ht="14.1" customHeight="1" x14ac:dyDescent="0.2">
      <c r="A9" s="67" t="s">
        <v>279</v>
      </c>
      <c r="B9" s="75" t="s">
        <v>280</v>
      </c>
      <c r="C9" s="69">
        <v>45</v>
      </c>
    </row>
    <row r="10" spans="1:255" ht="14.1" customHeight="1" x14ac:dyDescent="0.2">
      <c r="A10" s="67" t="s">
        <v>177</v>
      </c>
      <c r="B10" s="75" t="s">
        <v>178</v>
      </c>
      <c r="C10" s="76">
        <v>16</v>
      </c>
    </row>
    <row r="11" spans="1:255" ht="14.1" customHeight="1" x14ac:dyDescent="0.2">
      <c r="A11" s="67" t="s">
        <v>175</v>
      </c>
      <c r="B11" s="75" t="s">
        <v>176</v>
      </c>
      <c r="C11" s="76">
        <v>15</v>
      </c>
    </row>
    <row r="12" spans="1:255" ht="14.1" customHeight="1" x14ac:dyDescent="0.2">
      <c r="A12" s="67" t="s">
        <v>259</v>
      </c>
      <c r="B12" s="75" t="s">
        <v>260</v>
      </c>
      <c r="C12" s="69">
        <v>39</v>
      </c>
    </row>
    <row r="13" spans="1:255" s="70" customFormat="1" ht="14.1" customHeight="1" x14ac:dyDescent="0.2">
      <c r="A13" s="67" t="s">
        <v>167</v>
      </c>
      <c r="B13" s="75" t="s">
        <v>168</v>
      </c>
      <c r="C13" s="76">
        <v>11</v>
      </c>
      <c r="E13" s="62"/>
      <c r="F13" s="62"/>
      <c r="G13" s="62"/>
      <c r="H13" s="62"/>
      <c r="I13" s="62"/>
      <c r="J13" s="62"/>
      <c r="K13" s="62"/>
      <c r="L13" s="62"/>
      <c r="M13" s="62"/>
      <c r="N13" s="62"/>
      <c r="O13" s="62"/>
      <c r="P13" s="62"/>
      <c r="Q13" s="62"/>
      <c r="R13" s="62"/>
      <c r="S13" s="62"/>
      <c r="T13" s="62"/>
      <c r="U13" s="62"/>
      <c r="V13" s="62"/>
      <c r="W13" s="62"/>
      <c r="X13" s="62"/>
      <c r="Y13" s="62"/>
      <c r="Z13" s="62"/>
      <c r="AA13" s="62"/>
      <c r="AB13" s="62"/>
      <c r="AC13" s="62"/>
      <c r="AD13" s="62"/>
      <c r="AE13" s="62"/>
      <c r="AF13" s="62"/>
      <c r="AG13" s="62"/>
      <c r="AH13" s="62"/>
      <c r="AI13" s="62"/>
      <c r="AJ13" s="62"/>
      <c r="AK13" s="62"/>
      <c r="AL13" s="62"/>
      <c r="AM13" s="62"/>
      <c r="AN13" s="62"/>
      <c r="AO13" s="62"/>
      <c r="AP13" s="62"/>
      <c r="AQ13" s="62"/>
      <c r="AR13" s="62"/>
      <c r="AS13" s="62"/>
      <c r="AT13" s="62"/>
      <c r="AU13" s="62"/>
      <c r="AV13" s="62"/>
      <c r="AW13" s="62"/>
      <c r="AX13" s="62"/>
      <c r="AY13" s="62"/>
      <c r="AZ13" s="62"/>
      <c r="BA13" s="62"/>
      <c r="BB13" s="62"/>
      <c r="BC13" s="62"/>
      <c r="BD13" s="62"/>
      <c r="BE13" s="62"/>
      <c r="BF13" s="62"/>
      <c r="BG13" s="62"/>
      <c r="BH13" s="62"/>
      <c r="BI13" s="62"/>
      <c r="BJ13" s="62"/>
      <c r="BK13" s="62"/>
      <c r="BL13" s="62"/>
      <c r="BM13" s="62"/>
      <c r="BN13" s="62"/>
      <c r="BO13" s="62"/>
      <c r="BP13" s="62"/>
      <c r="BQ13" s="62"/>
      <c r="BR13" s="62"/>
      <c r="BS13" s="62"/>
      <c r="BT13" s="62"/>
      <c r="BU13" s="62"/>
      <c r="BV13" s="62"/>
      <c r="BW13" s="62"/>
      <c r="BX13" s="62"/>
      <c r="BY13" s="62"/>
      <c r="BZ13" s="62"/>
      <c r="CA13" s="62"/>
      <c r="CB13" s="62"/>
      <c r="CC13" s="62"/>
      <c r="CD13" s="62"/>
      <c r="CE13" s="62"/>
      <c r="CF13" s="62"/>
      <c r="CG13" s="62"/>
      <c r="CH13" s="62"/>
      <c r="CI13" s="62"/>
      <c r="CJ13" s="62"/>
      <c r="CK13" s="62"/>
      <c r="CL13" s="62"/>
      <c r="CM13" s="62"/>
      <c r="CN13" s="62"/>
      <c r="CO13" s="62"/>
      <c r="CP13" s="62"/>
      <c r="CQ13" s="62"/>
      <c r="CR13" s="62"/>
      <c r="CS13" s="62"/>
      <c r="CT13" s="62"/>
      <c r="CU13" s="62"/>
      <c r="CV13" s="62"/>
      <c r="CW13" s="62"/>
      <c r="CX13" s="62"/>
      <c r="CY13" s="62"/>
      <c r="CZ13" s="62"/>
      <c r="DA13" s="62"/>
      <c r="DB13" s="62"/>
      <c r="DC13" s="62"/>
      <c r="DD13" s="62"/>
      <c r="DE13" s="62"/>
      <c r="DF13" s="62"/>
      <c r="DG13" s="62"/>
      <c r="DH13" s="62"/>
      <c r="DI13" s="62"/>
      <c r="DJ13" s="62"/>
      <c r="DK13" s="62"/>
      <c r="DL13" s="62"/>
      <c r="DM13" s="62"/>
      <c r="DN13" s="62"/>
      <c r="DO13" s="62"/>
      <c r="DP13" s="62"/>
      <c r="DQ13" s="62"/>
      <c r="DR13" s="62"/>
      <c r="DS13" s="62"/>
      <c r="DT13" s="62"/>
      <c r="DU13" s="62"/>
      <c r="DV13" s="62"/>
      <c r="DW13" s="62"/>
      <c r="DX13" s="62"/>
      <c r="DY13" s="62"/>
      <c r="DZ13" s="62"/>
      <c r="EA13" s="62"/>
      <c r="EB13" s="62"/>
      <c r="EC13" s="62"/>
      <c r="ED13" s="62"/>
      <c r="EE13" s="62"/>
      <c r="EF13" s="62"/>
      <c r="EG13" s="62"/>
      <c r="EH13" s="62"/>
      <c r="EI13" s="62"/>
      <c r="EJ13" s="62"/>
      <c r="EK13" s="62"/>
      <c r="EL13" s="62"/>
      <c r="EM13" s="62"/>
      <c r="EN13" s="62"/>
      <c r="EO13" s="62"/>
      <c r="EP13" s="62"/>
      <c r="EQ13" s="62"/>
      <c r="ER13" s="62"/>
      <c r="ES13" s="62"/>
      <c r="ET13" s="62"/>
      <c r="EU13" s="62"/>
      <c r="EV13" s="62"/>
      <c r="EW13" s="62"/>
      <c r="EX13" s="62"/>
      <c r="EY13" s="62"/>
      <c r="EZ13" s="62"/>
      <c r="FA13" s="62"/>
      <c r="FB13" s="62"/>
      <c r="FC13" s="62"/>
      <c r="FD13" s="62"/>
      <c r="FE13" s="62"/>
      <c r="FF13" s="62"/>
      <c r="FG13" s="62"/>
      <c r="FH13" s="62"/>
      <c r="FI13" s="62"/>
      <c r="FJ13" s="62"/>
      <c r="FK13" s="62"/>
      <c r="FL13" s="62"/>
      <c r="FM13" s="62"/>
      <c r="FN13" s="62"/>
      <c r="FO13" s="62"/>
      <c r="FP13" s="62"/>
      <c r="FQ13" s="62"/>
      <c r="FR13" s="62"/>
      <c r="FS13" s="62"/>
      <c r="FT13" s="62"/>
      <c r="FU13" s="62"/>
      <c r="FV13" s="62"/>
      <c r="FW13" s="62"/>
      <c r="FX13" s="62"/>
      <c r="FY13" s="62"/>
      <c r="FZ13" s="62"/>
      <c r="GA13" s="62"/>
      <c r="GB13" s="62"/>
      <c r="GC13" s="62"/>
      <c r="GD13" s="62"/>
      <c r="GE13" s="62"/>
      <c r="GF13" s="62"/>
      <c r="GG13" s="62"/>
      <c r="GH13" s="62"/>
      <c r="GI13" s="62"/>
      <c r="GJ13" s="62"/>
      <c r="GK13" s="62"/>
      <c r="GL13" s="62"/>
      <c r="GM13" s="62"/>
      <c r="GN13" s="62"/>
      <c r="GO13" s="62"/>
      <c r="GP13" s="62"/>
      <c r="GQ13" s="62"/>
      <c r="GR13" s="62"/>
      <c r="GS13" s="62"/>
      <c r="GT13" s="62"/>
      <c r="GU13" s="62"/>
      <c r="GV13" s="62"/>
      <c r="GW13" s="62"/>
      <c r="GX13" s="62"/>
      <c r="GY13" s="62"/>
      <c r="GZ13" s="62"/>
      <c r="HA13" s="62"/>
      <c r="HB13" s="62"/>
      <c r="HC13" s="62"/>
      <c r="HD13" s="62"/>
      <c r="HE13" s="62"/>
      <c r="HF13" s="62"/>
      <c r="HG13" s="62"/>
      <c r="HH13" s="62"/>
      <c r="HI13" s="62"/>
      <c r="HJ13" s="62"/>
      <c r="HK13" s="62"/>
      <c r="HL13" s="62"/>
      <c r="HM13" s="62"/>
      <c r="HN13" s="62"/>
      <c r="HO13" s="62"/>
      <c r="HP13" s="62"/>
      <c r="HQ13" s="62"/>
      <c r="HR13" s="62"/>
      <c r="HS13" s="62"/>
      <c r="HT13" s="62"/>
      <c r="HU13" s="62"/>
      <c r="HV13" s="62"/>
      <c r="HW13" s="62"/>
      <c r="HX13" s="62"/>
      <c r="HY13" s="62"/>
      <c r="HZ13" s="62"/>
      <c r="IA13" s="62"/>
      <c r="IB13" s="62"/>
      <c r="IC13" s="62"/>
      <c r="ID13" s="62"/>
      <c r="IE13" s="62"/>
      <c r="IF13" s="62"/>
      <c r="IG13" s="62"/>
      <c r="IH13" s="62"/>
      <c r="II13" s="62"/>
      <c r="IJ13" s="62"/>
      <c r="IK13" s="62"/>
      <c r="IL13" s="62"/>
      <c r="IM13" s="62"/>
      <c r="IN13" s="62"/>
      <c r="IO13" s="62"/>
      <c r="IP13" s="62"/>
      <c r="IQ13" s="62"/>
      <c r="IR13" s="62"/>
      <c r="IS13" s="62"/>
      <c r="IT13" s="62"/>
      <c r="IU13" s="62"/>
    </row>
    <row r="14" spans="1:255" s="70" customFormat="1" ht="14.1" customHeight="1" x14ac:dyDescent="0.2">
      <c r="A14" s="67" t="s">
        <v>153</v>
      </c>
      <c r="B14" s="75" t="s">
        <v>154</v>
      </c>
      <c r="C14" s="76">
        <v>61</v>
      </c>
      <c r="E14" s="62"/>
      <c r="F14" s="62"/>
      <c r="G14" s="62"/>
      <c r="H14" s="62"/>
      <c r="I14" s="62"/>
      <c r="J14" s="62"/>
      <c r="K14" s="62"/>
      <c r="L14" s="62"/>
      <c r="M14" s="62"/>
      <c r="N14" s="62"/>
      <c r="O14" s="62"/>
      <c r="P14" s="62"/>
      <c r="Q14" s="62"/>
      <c r="R14" s="62"/>
      <c r="S14" s="62"/>
      <c r="T14" s="62"/>
      <c r="U14" s="62"/>
      <c r="V14" s="62"/>
      <c r="W14" s="62"/>
      <c r="X14" s="62"/>
      <c r="Y14" s="62"/>
      <c r="Z14" s="62"/>
      <c r="AA14" s="62"/>
      <c r="AB14" s="62"/>
      <c r="AC14" s="62"/>
      <c r="AD14" s="62"/>
      <c r="AE14" s="62"/>
      <c r="AF14" s="62"/>
      <c r="AG14" s="62"/>
      <c r="AH14" s="62"/>
      <c r="AI14" s="62"/>
      <c r="AJ14" s="62"/>
      <c r="AK14" s="62"/>
      <c r="AL14" s="62"/>
      <c r="AM14" s="62"/>
      <c r="AN14" s="62"/>
      <c r="AO14" s="62"/>
      <c r="AP14" s="62"/>
      <c r="AQ14" s="62"/>
      <c r="AR14" s="62"/>
      <c r="AS14" s="62"/>
      <c r="AT14" s="62"/>
      <c r="AU14" s="62"/>
      <c r="AV14" s="62"/>
      <c r="AW14" s="62"/>
      <c r="AX14" s="62"/>
      <c r="AY14" s="62"/>
      <c r="AZ14" s="62"/>
      <c r="BA14" s="62"/>
      <c r="BB14" s="62"/>
      <c r="BC14" s="62"/>
      <c r="BD14" s="62"/>
      <c r="BE14" s="62"/>
      <c r="BF14" s="62"/>
      <c r="BG14" s="62"/>
      <c r="BH14" s="62"/>
      <c r="BI14" s="62"/>
      <c r="BJ14" s="62"/>
      <c r="BK14" s="62"/>
      <c r="BL14" s="62"/>
      <c r="BM14" s="62"/>
      <c r="BN14" s="62"/>
      <c r="BO14" s="62"/>
      <c r="BP14" s="62"/>
      <c r="BQ14" s="62"/>
      <c r="BR14" s="62"/>
      <c r="BS14" s="62"/>
      <c r="BT14" s="62"/>
      <c r="BU14" s="62"/>
      <c r="BV14" s="62"/>
      <c r="BW14" s="62"/>
      <c r="BX14" s="62"/>
      <c r="BY14" s="62"/>
      <c r="BZ14" s="62"/>
      <c r="CA14" s="62"/>
      <c r="CB14" s="62"/>
      <c r="CC14" s="62"/>
      <c r="CD14" s="62"/>
      <c r="CE14" s="62"/>
      <c r="CF14" s="62"/>
      <c r="CG14" s="62"/>
      <c r="CH14" s="62"/>
      <c r="CI14" s="62"/>
      <c r="CJ14" s="62"/>
      <c r="CK14" s="62"/>
      <c r="CL14" s="62"/>
      <c r="CM14" s="62"/>
      <c r="CN14" s="62"/>
      <c r="CO14" s="62"/>
      <c r="CP14" s="62"/>
      <c r="CQ14" s="62"/>
      <c r="CR14" s="62"/>
      <c r="CS14" s="62"/>
      <c r="CT14" s="62"/>
      <c r="CU14" s="62"/>
      <c r="CV14" s="62"/>
      <c r="CW14" s="62"/>
      <c r="CX14" s="62"/>
      <c r="CY14" s="62"/>
      <c r="CZ14" s="62"/>
      <c r="DA14" s="62"/>
      <c r="DB14" s="62"/>
      <c r="DC14" s="62"/>
      <c r="DD14" s="62"/>
      <c r="DE14" s="62"/>
      <c r="DF14" s="62"/>
      <c r="DG14" s="62"/>
      <c r="DH14" s="62"/>
      <c r="DI14" s="62"/>
      <c r="DJ14" s="62"/>
      <c r="DK14" s="62"/>
      <c r="DL14" s="62"/>
      <c r="DM14" s="62"/>
      <c r="DN14" s="62"/>
      <c r="DO14" s="62"/>
      <c r="DP14" s="62"/>
      <c r="DQ14" s="62"/>
      <c r="DR14" s="62"/>
      <c r="DS14" s="62"/>
      <c r="DT14" s="62"/>
      <c r="DU14" s="62"/>
      <c r="DV14" s="62"/>
      <c r="DW14" s="62"/>
      <c r="DX14" s="62"/>
      <c r="DY14" s="62"/>
      <c r="DZ14" s="62"/>
      <c r="EA14" s="62"/>
      <c r="EB14" s="62"/>
      <c r="EC14" s="62"/>
      <c r="ED14" s="62"/>
      <c r="EE14" s="62"/>
      <c r="EF14" s="62"/>
      <c r="EG14" s="62"/>
      <c r="EH14" s="62"/>
      <c r="EI14" s="62"/>
      <c r="EJ14" s="62"/>
      <c r="EK14" s="62"/>
      <c r="EL14" s="62"/>
      <c r="EM14" s="62"/>
      <c r="EN14" s="62"/>
      <c r="EO14" s="62"/>
      <c r="EP14" s="62"/>
      <c r="EQ14" s="62"/>
      <c r="ER14" s="62"/>
      <c r="ES14" s="62"/>
      <c r="ET14" s="62"/>
      <c r="EU14" s="62"/>
      <c r="EV14" s="62"/>
      <c r="EW14" s="62"/>
      <c r="EX14" s="62"/>
      <c r="EY14" s="62"/>
      <c r="EZ14" s="62"/>
      <c r="FA14" s="62"/>
      <c r="FB14" s="62"/>
      <c r="FC14" s="62"/>
      <c r="FD14" s="62"/>
      <c r="FE14" s="62"/>
      <c r="FF14" s="62"/>
      <c r="FG14" s="62"/>
      <c r="FH14" s="62"/>
      <c r="FI14" s="62"/>
      <c r="FJ14" s="62"/>
      <c r="FK14" s="62"/>
      <c r="FL14" s="62"/>
      <c r="FM14" s="62"/>
      <c r="FN14" s="62"/>
      <c r="FO14" s="62"/>
      <c r="FP14" s="62"/>
      <c r="FQ14" s="62"/>
      <c r="FR14" s="62"/>
      <c r="FS14" s="62"/>
      <c r="FT14" s="62"/>
      <c r="FU14" s="62"/>
      <c r="FV14" s="62"/>
      <c r="FW14" s="62"/>
      <c r="FX14" s="62"/>
      <c r="FY14" s="62"/>
      <c r="FZ14" s="62"/>
      <c r="GA14" s="62"/>
      <c r="GB14" s="62"/>
      <c r="GC14" s="62"/>
      <c r="GD14" s="62"/>
      <c r="GE14" s="62"/>
      <c r="GF14" s="62"/>
      <c r="GG14" s="62"/>
      <c r="GH14" s="62"/>
      <c r="GI14" s="62"/>
      <c r="GJ14" s="62"/>
      <c r="GK14" s="62"/>
      <c r="GL14" s="62"/>
      <c r="GM14" s="62"/>
      <c r="GN14" s="62"/>
      <c r="GO14" s="62"/>
      <c r="GP14" s="62"/>
      <c r="GQ14" s="62"/>
      <c r="GR14" s="62"/>
      <c r="GS14" s="62"/>
      <c r="GT14" s="62"/>
      <c r="GU14" s="62"/>
      <c r="GV14" s="62"/>
      <c r="GW14" s="62"/>
      <c r="GX14" s="62"/>
      <c r="GY14" s="62"/>
      <c r="GZ14" s="62"/>
      <c r="HA14" s="62"/>
      <c r="HB14" s="62"/>
      <c r="HC14" s="62"/>
      <c r="HD14" s="62"/>
      <c r="HE14" s="62"/>
      <c r="HF14" s="62"/>
      <c r="HG14" s="62"/>
      <c r="HH14" s="62"/>
      <c r="HI14" s="62"/>
      <c r="HJ14" s="62"/>
      <c r="HK14" s="62"/>
      <c r="HL14" s="62"/>
      <c r="HM14" s="62"/>
      <c r="HN14" s="62"/>
      <c r="HO14" s="62"/>
      <c r="HP14" s="62"/>
      <c r="HQ14" s="62"/>
      <c r="HR14" s="62"/>
      <c r="HS14" s="62"/>
      <c r="HT14" s="62"/>
      <c r="HU14" s="62"/>
      <c r="HV14" s="62"/>
      <c r="HW14" s="62"/>
      <c r="HX14" s="62"/>
      <c r="HY14" s="62"/>
      <c r="HZ14" s="62"/>
      <c r="IA14" s="62"/>
      <c r="IB14" s="62"/>
      <c r="IC14" s="62"/>
      <c r="ID14" s="62"/>
      <c r="IE14" s="62"/>
      <c r="IF14" s="62"/>
      <c r="IG14" s="62"/>
      <c r="IH14" s="62"/>
      <c r="II14" s="62"/>
      <c r="IJ14" s="62"/>
      <c r="IK14" s="62"/>
      <c r="IL14" s="62"/>
      <c r="IM14" s="62"/>
      <c r="IN14" s="62"/>
      <c r="IO14" s="62"/>
      <c r="IP14" s="62"/>
      <c r="IQ14" s="62"/>
      <c r="IR14" s="62"/>
      <c r="IS14" s="62"/>
      <c r="IT14" s="62"/>
      <c r="IU14" s="62"/>
    </row>
    <row r="15" spans="1:255" s="70" customFormat="1" ht="14.1" customHeight="1" x14ac:dyDescent="0.2">
      <c r="A15" s="67" t="s">
        <v>265</v>
      </c>
      <c r="B15" s="75" t="s">
        <v>266</v>
      </c>
      <c r="C15" s="69">
        <v>71</v>
      </c>
      <c r="E15" s="62"/>
      <c r="F15" s="62"/>
      <c r="G15" s="62"/>
      <c r="H15" s="62"/>
      <c r="I15" s="62"/>
      <c r="J15" s="62"/>
      <c r="K15" s="62"/>
      <c r="L15" s="62"/>
      <c r="M15" s="62"/>
      <c r="N15" s="62"/>
      <c r="O15" s="62"/>
      <c r="P15" s="62"/>
      <c r="Q15" s="62"/>
      <c r="R15" s="62"/>
      <c r="S15" s="62"/>
      <c r="T15" s="62"/>
      <c r="U15" s="62"/>
      <c r="V15" s="62"/>
      <c r="W15" s="62"/>
      <c r="X15" s="62"/>
      <c r="Y15" s="62"/>
      <c r="Z15" s="62"/>
      <c r="AA15" s="62"/>
      <c r="AB15" s="62"/>
      <c r="AC15" s="62"/>
      <c r="AD15" s="62"/>
      <c r="AE15" s="62"/>
      <c r="AF15" s="62"/>
      <c r="AG15" s="62"/>
      <c r="AH15" s="62"/>
      <c r="AI15" s="62"/>
      <c r="AJ15" s="62"/>
      <c r="AK15" s="62"/>
      <c r="AL15" s="62"/>
      <c r="AM15" s="62"/>
      <c r="AN15" s="62"/>
      <c r="AO15" s="62"/>
      <c r="AP15" s="62"/>
      <c r="AQ15" s="62"/>
      <c r="AR15" s="62"/>
      <c r="AS15" s="62"/>
      <c r="AT15" s="62"/>
      <c r="AU15" s="62"/>
      <c r="AV15" s="62"/>
      <c r="AW15" s="62"/>
      <c r="AX15" s="62"/>
      <c r="AY15" s="62"/>
      <c r="AZ15" s="62"/>
      <c r="BA15" s="62"/>
      <c r="BB15" s="62"/>
      <c r="BC15" s="62"/>
      <c r="BD15" s="62"/>
      <c r="BE15" s="62"/>
      <c r="BF15" s="62"/>
      <c r="BG15" s="62"/>
      <c r="BH15" s="62"/>
      <c r="BI15" s="62"/>
      <c r="BJ15" s="62"/>
      <c r="BK15" s="62"/>
      <c r="BL15" s="62"/>
      <c r="BM15" s="62"/>
      <c r="BN15" s="62"/>
      <c r="BO15" s="62"/>
      <c r="BP15" s="62"/>
      <c r="BQ15" s="62"/>
      <c r="BR15" s="62"/>
      <c r="BS15" s="62"/>
      <c r="BT15" s="62"/>
      <c r="BU15" s="62"/>
      <c r="BV15" s="62"/>
      <c r="BW15" s="62"/>
      <c r="BX15" s="62"/>
      <c r="BY15" s="62"/>
      <c r="BZ15" s="62"/>
      <c r="CA15" s="62"/>
      <c r="CB15" s="62"/>
      <c r="CC15" s="62"/>
      <c r="CD15" s="62"/>
      <c r="CE15" s="62"/>
      <c r="CF15" s="62"/>
      <c r="CG15" s="62"/>
      <c r="CH15" s="62"/>
      <c r="CI15" s="62"/>
      <c r="CJ15" s="62"/>
      <c r="CK15" s="62"/>
      <c r="CL15" s="62"/>
      <c r="CM15" s="62"/>
      <c r="CN15" s="62"/>
      <c r="CO15" s="62"/>
      <c r="CP15" s="62"/>
      <c r="CQ15" s="62"/>
      <c r="CR15" s="62"/>
      <c r="CS15" s="62"/>
      <c r="CT15" s="62"/>
      <c r="CU15" s="62"/>
      <c r="CV15" s="62"/>
      <c r="CW15" s="62"/>
      <c r="CX15" s="62"/>
      <c r="CY15" s="62"/>
      <c r="CZ15" s="62"/>
      <c r="DA15" s="62"/>
      <c r="DB15" s="62"/>
      <c r="DC15" s="62"/>
      <c r="DD15" s="62"/>
      <c r="DE15" s="62"/>
      <c r="DF15" s="62"/>
      <c r="DG15" s="62"/>
      <c r="DH15" s="62"/>
      <c r="DI15" s="62"/>
      <c r="DJ15" s="62"/>
      <c r="DK15" s="62"/>
      <c r="DL15" s="62"/>
      <c r="DM15" s="62"/>
      <c r="DN15" s="62"/>
      <c r="DO15" s="62"/>
      <c r="DP15" s="62"/>
      <c r="DQ15" s="62"/>
      <c r="DR15" s="62"/>
      <c r="DS15" s="62"/>
      <c r="DT15" s="62"/>
      <c r="DU15" s="62"/>
      <c r="DV15" s="62"/>
      <c r="DW15" s="62"/>
      <c r="DX15" s="62"/>
      <c r="DY15" s="62"/>
      <c r="DZ15" s="62"/>
      <c r="EA15" s="62"/>
      <c r="EB15" s="62"/>
      <c r="EC15" s="62"/>
      <c r="ED15" s="62"/>
      <c r="EE15" s="62"/>
      <c r="EF15" s="62"/>
      <c r="EG15" s="62"/>
      <c r="EH15" s="62"/>
      <c r="EI15" s="62"/>
      <c r="EJ15" s="62"/>
      <c r="EK15" s="62"/>
      <c r="EL15" s="62"/>
      <c r="EM15" s="62"/>
      <c r="EN15" s="62"/>
      <c r="EO15" s="62"/>
      <c r="EP15" s="62"/>
      <c r="EQ15" s="62"/>
      <c r="ER15" s="62"/>
      <c r="ES15" s="62"/>
      <c r="ET15" s="62"/>
      <c r="EU15" s="62"/>
      <c r="EV15" s="62"/>
      <c r="EW15" s="62"/>
      <c r="EX15" s="62"/>
      <c r="EY15" s="62"/>
      <c r="EZ15" s="62"/>
      <c r="FA15" s="62"/>
      <c r="FB15" s="62"/>
      <c r="FC15" s="62"/>
      <c r="FD15" s="62"/>
      <c r="FE15" s="62"/>
      <c r="FF15" s="62"/>
      <c r="FG15" s="62"/>
      <c r="FH15" s="62"/>
      <c r="FI15" s="62"/>
      <c r="FJ15" s="62"/>
      <c r="FK15" s="62"/>
      <c r="FL15" s="62"/>
      <c r="FM15" s="62"/>
      <c r="FN15" s="62"/>
      <c r="FO15" s="62"/>
      <c r="FP15" s="62"/>
      <c r="FQ15" s="62"/>
      <c r="FR15" s="62"/>
      <c r="FS15" s="62"/>
      <c r="FT15" s="62"/>
      <c r="FU15" s="62"/>
      <c r="FV15" s="62"/>
      <c r="FW15" s="62"/>
      <c r="FX15" s="62"/>
      <c r="FY15" s="62"/>
      <c r="FZ15" s="62"/>
      <c r="GA15" s="62"/>
      <c r="GB15" s="62"/>
      <c r="GC15" s="62"/>
      <c r="GD15" s="62"/>
      <c r="GE15" s="62"/>
      <c r="GF15" s="62"/>
      <c r="GG15" s="62"/>
      <c r="GH15" s="62"/>
      <c r="GI15" s="62"/>
      <c r="GJ15" s="62"/>
      <c r="GK15" s="62"/>
      <c r="GL15" s="62"/>
      <c r="GM15" s="62"/>
      <c r="GN15" s="62"/>
      <c r="GO15" s="62"/>
      <c r="GP15" s="62"/>
      <c r="GQ15" s="62"/>
      <c r="GR15" s="62"/>
      <c r="GS15" s="62"/>
      <c r="GT15" s="62"/>
      <c r="GU15" s="62"/>
      <c r="GV15" s="62"/>
      <c r="GW15" s="62"/>
      <c r="GX15" s="62"/>
      <c r="GY15" s="62"/>
      <c r="GZ15" s="62"/>
      <c r="HA15" s="62"/>
      <c r="HB15" s="62"/>
      <c r="HC15" s="62"/>
      <c r="HD15" s="62"/>
      <c r="HE15" s="62"/>
      <c r="HF15" s="62"/>
      <c r="HG15" s="62"/>
      <c r="HH15" s="62"/>
      <c r="HI15" s="62"/>
      <c r="HJ15" s="62"/>
      <c r="HK15" s="62"/>
      <c r="HL15" s="62"/>
      <c r="HM15" s="62"/>
      <c r="HN15" s="62"/>
      <c r="HO15" s="62"/>
      <c r="HP15" s="62"/>
      <c r="HQ15" s="62"/>
      <c r="HR15" s="62"/>
      <c r="HS15" s="62"/>
      <c r="HT15" s="62"/>
      <c r="HU15" s="62"/>
      <c r="HV15" s="62"/>
      <c r="HW15" s="62"/>
      <c r="HX15" s="62"/>
      <c r="HY15" s="62"/>
      <c r="HZ15" s="62"/>
      <c r="IA15" s="62"/>
      <c r="IB15" s="62"/>
      <c r="IC15" s="62"/>
      <c r="ID15" s="62"/>
      <c r="IE15" s="62"/>
      <c r="IF15" s="62"/>
      <c r="IG15" s="62"/>
      <c r="IH15" s="62"/>
      <c r="II15" s="62"/>
      <c r="IJ15" s="62"/>
      <c r="IK15" s="62"/>
      <c r="IL15" s="62"/>
      <c r="IM15" s="62"/>
      <c r="IN15" s="62"/>
      <c r="IO15" s="62"/>
      <c r="IP15" s="62"/>
      <c r="IQ15" s="62"/>
      <c r="IR15" s="62"/>
      <c r="IS15" s="62"/>
      <c r="IT15" s="62"/>
      <c r="IU15" s="62"/>
    </row>
    <row r="16" spans="1:255" s="70" customFormat="1" ht="14.1" customHeight="1" x14ac:dyDescent="0.2">
      <c r="A16" s="67" t="s">
        <v>143</v>
      </c>
      <c r="B16" s="75" t="s">
        <v>144</v>
      </c>
      <c r="C16" s="76">
        <v>97</v>
      </c>
      <c r="E16" s="62"/>
      <c r="F16" s="62"/>
      <c r="G16" s="62"/>
      <c r="H16" s="62"/>
      <c r="I16" s="62"/>
      <c r="J16" s="62"/>
      <c r="K16" s="62"/>
      <c r="L16" s="62"/>
      <c r="M16" s="62"/>
      <c r="N16" s="62"/>
      <c r="O16" s="62"/>
      <c r="P16" s="62"/>
      <c r="Q16" s="62"/>
      <c r="R16" s="62"/>
      <c r="S16" s="62"/>
      <c r="T16" s="62"/>
      <c r="U16" s="62"/>
      <c r="V16" s="62"/>
      <c r="W16" s="62"/>
      <c r="X16" s="62"/>
      <c r="Y16" s="62"/>
      <c r="Z16" s="62"/>
      <c r="AA16" s="62"/>
      <c r="AB16" s="62"/>
      <c r="AC16" s="62"/>
      <c r="AD16" s="62"/>
      <c r="AE16" s="62"/>
      <c r="AF16" s="62"/>
      <c r="AG16" s="62"/>
      <c r="AH16" s="62"/>
      <c r="AI16" s="62"/>
      <c r="AJ16" s="62"/>
      <c r="AK16" s="62"/>
      <c r="AL16" s="62"/>
      <c r="AM16" s="62"/>
      <c r="AN16" s="62"/>
      <c r="AO16" s="62"/>
      <c r="AP16" s="62"/>
      <c r="AQ16" s="62"/>
      <c r="AR16" s="62"/>
      <c r="AS16" s="62"/>
      <c r="AT16" s="62"/>
      <c r="AU16" s="62"/>
      <c r="AV16" s="62"/>
      <c r="AW16" s="62"/>
      <c r="AX16" s="62"/>
      <c r="AY16" s="62"/>
      <c r="AZ16" s="62"/>
      <c r="BA16" s="62"/>
      <c r="BB16" s="62"/>
      <c r="BC16" s="62"/>
      <c r="BD16" s="62"/>
      <c r="BE16" s="62"/>
      <c r="BF16" s="62"/>
      <c r="BG16" s="62"/>
      <c r="BH16" s="62"/>
      <c r="BI16" s="62"/>
      <c r="BJ16" s="62"/>
      <c r="BK16" s="62"/>
      <c r="BL16" s="62"/>
      <c r="BM16" s="62"/>
      <c r="BN16" s="62"/>
      <c r="BO16" s="62"/>
      <c r="BP16" s="62"/>
      <c r="BQ16" s="62"/>
      <c r="BR16" s="62"/>
      <c r="BS16" s="62"/>
      <c r="BT16" s="62"/>
      <c r="BU16" s="62"/>
      <c r="BV16" s="62"/>
      <c r="BW16" s="62"/>
      <c r="BX16" s="62"/>
      <c r="BY16" s="62"/>
      <c r="BZ16" s="62"/>
      <c r="CA16" s="62"/>
      <c r="CB16" s="62"/>
      <c r="CC16" s="62"/>
      <c r="CD16" s="62"/>
      <c r="CE16" s="62"/>
      <c r="CF16" s="62"/>
      <c r="CG16" s="62"/>
      <c r="CH16" s="62"/>
      <c r="CI16" s="62"/>
      <c r="CJ16" s="62"/>
      <c r="CK16" s="62"/>
      <c r="CL16" s="62"/>
      <c r="CM16" s="62"/>
      <c r="CN16" s="62"/>
      <c r="CO16" s="62"/>
      <c r="CP16" s="62"/>
      <c r="CQ16" s="62"/>
      <c r="CR16" s="62"/>
      <c r="CS16" s="62"/>
      <c r="CT16" s="62"/>
      <c r="CU16" s="62"/>
      <c r="CV16" s="62"/>
      <c r="CW16" s="62"/>
      <c r="CX16" s="62"/>
      <c r="CY16" s="62"/>
      <c r="CZ16" s="62"/>
      <c r="DA16" s="62"/>
      <c r="DB16" s="62"/>
      <c r="DC16" s="62"/>
      <c r="DD16" s="62"/>
      <c r="DE16" s="62"/>
      <c r="DF16" s="62"/>
      <c r="DG16" s="62"/>
      <c r="DH16" s="62"/>
      <c r="DI16" s="62"/>
      <c r="DJ16" s="62"/>
      <c r="DK16" s="62"/>
      <c r="DL16" s="62"/>
      <c r="DM16" s="62"/>
      <c r="DN16" s="62"/>
      <c r="DO16" s="62"/>
      <c r="DP16" s="62"/>
      <c r="DQ16" s="62"/>
      <c r="DR16" s="62"/>
      <c r="DS16" s="62"/>
      <c r="DT16" s="62"/>
      <c r="DU16" s="62"/>
      <c r="DV16" s="62"/>
      <c r="DW16" s="62"/>
      <c r="DX16" s="62"/>
      <c r="DY16" s="62"/>
      <c r="DZ16" s="62"/>
      <c r="EA16" s="62"/>
      <c r="EB16" s="62"/>
      <c r="EC16" s="62"/>
      <c r="ED16" s="62"/>
      <c r="EE16" s="62"/>
      <c r="EF16" s="62"/>
      <c r="EG16" s="62"/>
      <c r="EH16" s="62"/>
      <c r="EI16" s="62"/>
      <c r="EJ16" s="62"/>
      <c r="EK16" s="62"/>
      <c r="EL16" s="62"/>
      <c r="EM16" s="62"/>
      <c r="EN16" s="62"/>
      <c r="EO16" s="62"/>
      <c r="EP16" s="62"/>
      <c r="EQ16" s="62"/>
      <c r="ER16" s="62"/>
      <c r="ES16" s="62"/>
      <c r="ET16" s="62"/>
      <c r="EU16" s="62"/>
      <c r="EV16" s="62"/>
      <c r="EW16" s="62"/>
      <c r="EX16" s="62"/>
      <c r="EY16" s="62"/>
      <c r="EZ16" s="62"/>
      <c r="FA16" s="62"/>
      <c r="FB16" s="62"/>
      <c r="FC16" s="62"/>
      <c r="FD16" s="62"/>
      <c r="FE16" s="62"/>
      <c r="FF16" s="62"/>
      <c r="FG16" s="62"/>
      <c r="FH16" s="62"/>
      <c r="FI16" s="62"/>
      <c r="FJ16" s="62"/>
      <c r="FK16" s="62"/>
      <c r="FL16" s="62"/>
      <c r="FM16" s="62"/>
      <c r="FN16" s="62"/>
      <c r="FO16" s="62"/>
      <c r="FP16" s="62"/>
      <c r="FQ16" s="62"/>
      <c r="FR16" s="62"/>
      <c r="FS16" s="62"/>
      <c r="FT16" s="62"/>
      <c r="FU16" s="62"/>
      <c r="FV16" s="62"/>
      <c r="FW16" s="62"/>
      <c r="FX16" s="62"/>
      <c r="FY16" s="62"/>
      <c r="FZ16" s="62"/>
      <c r="GA16" s="62"/>
      <c r="GB16" s="62"/>
      <c r="GC16" s="62"/>
      <c r="GD16" s="62"/>
      <c r="GE16" s="62"/>
      <c r="GF16" s="62"/>
      <c r="GG16" s="62"/>
      <c r="GH16" s="62"/>
      <c r="GI16" s="62"/>
      <c r="GJ16" s="62"/>
      <c r="GK16" s="62"/>
      <c r="GL16" s="62"/>
      <c r="GM16" s="62"/>
      <c r="GN16" s="62"/>
      <c r="GO16" s="62"/>
      <c r="GP16" s="62"/>
      <c r="GQ16" s="62"/>
      <c r="GR16" s="62"/>
      <c r="GS16" s="62"/>
      <c r="GT16" s="62"/>
      <c r="GU16" s="62"/>
      <c r="GV16" s="62"/>
      <c r="GW16" s="62"/>
      <c r="GX16" s="62"/>
      <c r="GY16" s="62"/>
      <c r="GZ16" s="62"/>
      <c r="HA16" s="62"/>
      <c r="HB16" s="62"/>
      <c r="HC16" s="62"/>
      <c r="HD16" s="62"/>
      <c r="HE16" s="62"/>
      <c r="HF16" s="62"/>
      <c r="HG16" s="62"/>
      <c r="HH16" s="62"/>
      <c r="HI16" s="62"/>
      <c r="HJ16" s="62"/>
      <c r="HK16" s="62"/>
      <c r="HL16" s="62"/>
      <c r="HM16" s="62"/>
      <c r="HN16" s="62"/>
      <c r="HO16" s="62"/>
      <c r="HP16" s="62"/>
      <c r="HQ16" s="62"/>
      <c r="HR16" s="62"/>
      <c r="HS16" s="62"/>
      <c r="HT16" s="62"/>
      <c r="HU16" s="62"/>
      <c r="HV16" s="62"/>
      <c r="HW16" s="62"/>
      <c r="HX16" s="62"/>
      <c r="HY16" s="62"/>
      <c r="HZ16" s="62"/>
      <c r="IA16" s="62"/>
      <c r="IB16" s="62"/>
      <c r="IC16" s="62"/>
      <c r="ID16" s="62"/>
      <c r="IE16" s="62"/>
      <c r="IF16" s="62"/>
      <c r="IG16" s="62"/>
      <c r="IH16" s="62"/>
      <c r="II16" s="62"/>
      <c r="IJ16" s="62"/>
      <c r="IK16" s="62"/>
      <c r="IL16" s="62"/>
      <c r="IM16" s="62"/>
      <c r="IN16" s="62"/>
      <c r="IO16" s="62"/>
      <c r="IP16" s="62"/>
      <c r="IQ16" s="62"/>
      <c r="IR16" s="62"/>
      <c r="IS16" s="62"/>
      <c r="IT16" s="62"/>
      <c r="IU16" s="62"/>
    </row>
    <row r="17" spans="1:255" s="70" customFormat="1" ht="14.1" customHeight="1" x14ac:dyDescent="0.2">
      <c r="A17" s="67" t="s">
        <v>241</v>
      </c>
      <c r="B17" s="75" t="s">
        <v>242</v>
      </c>
      <c r="C17" s="76">
        <v>30</v>
      </c>
      <c r="E17" s="62"/>
      <c r="F17" s="62"/>
      <c r="G17" s="62"/>
      <c r="H17" s="62"/>
      <c r="I17" s="62"/>
      <c r="J17" s="62"/>
      <c r="K17" s="62"/>
      <c r="L17" s="62"/>
      <c r="M17" s="62"/>
      <c r="N17" s="62"/>
      <c r="O17" s="62"/>
      <c r="P17" s="62"/>
      <c r="Q17" s="62"/>
      <c r="R17" s="62"/>
      <c r="S17" s="62"/>
      <c r="T17" s="62"/>
      <c r="U17" s="62"/>
      <c r="V17" s="62"/>
      <c r="W17" s="62"/>
      <c r="X17" s="62"/>
      <c r="Y17" s="62"/>
      <c r="Z17" s="62"/>
      <c r="AA17" s="62"/>
      <c r="AB17" s="62"/>
      <c r="AC17" s="62"/>
      <c r="AD17" s="62"/>
      <c r="AE17" s="62"/>
      <c r="AF17" s="62"/>
      <c r="AG17" s="62"/>
      <c r="AH17" s="62"/>
      <c r="AI17" s="62"/>
      <c r="AJ17" s="62"/>
      <c r="AK17" s="62"/>
      <c r="AL17" s="62"/>
      <c r="AM17" s="62"/>
      <c r="AN17" s="62"/>
      <c r="AO17" s="62"/>
      <c r="AP17" s="62"/>
      <c r="AQ17" s="62"/>
      <c r="AR17" s="62"/>
      <c r="AS17" s="62"/>
      <c r="AT17" s="62"/>
      <c r="AU17" s="62"/>
      <c r="AV17" s="62"/>
      <c r="AW17" s="62"/>
      <c r="AX17" s="62"/>
      <c r="AY17" s="62"/>
      <c r="AZ17" s="62"/>
      <c r="BA17" s="62"/>
      <c r="BB17" s="62"/>
      <c r="BC17" s="62"/>
      <c r="BD17" s="62"/>
      <c r="BE17" s="62"/>
      <c r="BF17" s="62"/>
      <c r="BG17" s="62"/>
      <c r="BH17" s="62"/>
      <c r="BI17" s="62"/>
      <c r="BJ17" s="62"/>
      <c r="BK17" s="62"/>
      <c r="BL17" s="62"/>
      <c r="BM17" s="62"/>
      <c r="BN17" s="62"/>
      <c r="BO17" s="62"/>
      <c r="BP17" s="62"/>
      <c r="BQ17" s="62"/>
      <c r="BR17" s="62"/>
      <c r="BS17" s="62"/>
      <c r="BT17" s="62"/>
      <c r="BU17" s="62"/>
      <c r="BV17" s="62"/>
      <c r="BW17" s="62"/>
      <c r="BX17" s="62"/>
      <c r="BY17" s="62"/>
      <c r="BZ17" s="62"/>
      <c r="CA17" s="62"/>
      <c r="CB17" s="62"/>
      <c r="CC17" s="62"/>
      <c r="CD17" s="62"/>
      <c r="CE17" s="62"/>
      <c r="CF17" s="62"/>
      <c r="CG17" s="62"/>
      <c r="CH17" s="62"/>
      <c r="CI17" s="62"/>
      <c r="CJ17" s="62"/>
      <c r="CK17" s="62"/>
      <c r="CL17" s="62"/>
      <c r="CM17" s="62"/>
      <c r="CN17" s="62"/>
      <c r="CO17" s="62"/>
      <c r="CP17" s="62"/>
      <c r="CQ17" s="62"/>
      <c r="CR17" s="62"/>
      <c r="CS17" s="62"/>
      <c r="CT17" s="62"/>
      <c r="CU17" s="62"/>
      <c r="CV17" s="62"/>
      <c r="CW17" s="62"/>
      <c r="CX17" s="62"/>
      <c r="CY17" s="62"/>
      <c r="CZ17" s="62"/>
      <c r="DA17" s="62"/>
      <c r="DB17" s="62"/>
      <c r="DC17" s="62"/>
      <c r="DD17" s="62"/>
      <c r="DE17" s="62"/>
      <c r="DF17" s="62"/>
      <c r="DG17" s="62"/>
      <c r="DH17" s="62"/>
      <c r="DI17" s="62"/>
      <c r="DJ17" s="62"/>
      <c r="DK17" s="62"/>
      <c r="DL17" s="62"/>
      <c r="DM17" s="62"/>
      <c r="DN17" s="62"/>
      <c r="DO17" s="62"/>
      <c r="DP17" s="62"/>
      <c r="DQ17" s="62"/>
      <c r="DR17" s="62"/>
      <c r="DS17" s="62"/>
      <c r="DT17" s="62"/>
      <c r="DU17" s="62"/>
      <c r="DV17" s="62"/>
      <c r="DW17" s="62"/>
      <c r="DX17" s="62"/>
      <c r="DY17" s="62"/>
      <c r="DZ17" s="62"/>
      <c r="EA17" s="62"/>
      <c r="EB17" s="62"/>
      <c r="EC17" s="62"/>
      <c r="ED17" s="62"/>
      <c r="EE17" s="62"/>
      <c r="EF17" s="62"/>
      <c r="EG17" s="62"/>
      <c r="EH17" s="62"/>
      <c r="EI17" s="62"/>
      <c r="EJ17" s="62"/>
      <c r="EK17" s="62"/>
      <c r="EL17" s="62"/>
      <c r="EM17" s="62"/>
      <c r="EN17" s="62"/>
      <c r="EO17" s="62"/>
      <c r="EP17" s="62"/>
      <c r="EQ17" s="62"/>
      <c r="ER17" s="62"/>
      <c r="ES17" s="62"/>
      <c r="ET17" s="62"/>
      <c r="EU17" s="62"/>
      <c r="EV17" s="62"/>
      <c r="EW17" s="62"/>
      <c r="EX17" s="62"/>
      <c r="EY17" s="62"/>
      <c r="EZ17" s="62"/>
      <c r="FA17" s="62"/>
      <c r="FB17" s="62"/>
      <c r="FC17" s="62"/>
      <c r="FD17" s="62"/>
      <c r="FE17" s="62"/>
      <c r="FF17" s="62"/>
      <c r="FG17" s="62"/>
      <c r="FH17" s="62"/>
      <c r="FI17" s="62"/>
      <c r="FJ17" s="62"/>
      <c r="FK17" s="62"/>
      <c r="FL17" s="62"/>
      <c r="FM17" s="62"/>
      <c r="FN17" s="62"/>
      <c r="FO17" s="62"/>
      <c r="FP17" s="62"/>
      <c r="FQ17" s="62"/>
      <c r="FR17" s="62"/>
      <c r="FS17" s="62"/>
      <c r="FT17" s="62"/>
      <c r="FU17" s="62"/>
      <c r="FV17" s="62"/>
      <c r="FW17" s="62"/>
      <c r="FX17" s="62"/>
      <c r="FY17" s="62"/>
      <c r="FZ17" s="62"/>
      <c r="GA17" s="62"/>
      <c r="GB17" s="62"/>
      <c r="GC17" s="62"/>
      <c r="GD17" s="62"/>
      <c r="GE17" s="62"/>
      <c r="GF17" s="62"/>
      <c r="GG17" s="62"/>
      <c r="GH17" s="62"/>
      <c r="GI17" s="62"/>
      <c r="GJ17" s="62"/>
      <c r="GK17" s="62"/>
      <c r="GL17" s="62"/>
      <c r="GM17" s="62"/>
      <c r="GN17" s="62"/>
      <c r="GO17" s="62"/>
      <c r="GP17" s="62"/>
      <c r="GQ17" s="62"/>
      <c r="GR17" s="62"/>
      <c r="GS17" s="62"/>
      <c r="GT17" s="62"/>
      <c r="GU17" s="62"/>
      <c r="GV17" s="62"/>
      <c r="GW17" s="62"/>
      <c r="GX17" s="62"/>
      <c r="GY17" s="62"/>
      <c r="GZ17" s="62"/>
      <c r="HA17" s="62"/>
      <c r="HB17" s="62"/>
      <c r="HC17" s="62"/>
      <c r="HD17" s="62"/>
      <c r="HE17" s="62"/>
      <c r="HF17" s="62"/>
      <c r="HG17" s="62"/>
      <c r="HH17" s="62"/>
      <c r="HI17" s="62"/>
      <c r="HJ17" s="62"/>
      <c r="HK17" s="62"/>
      <c r="HL17" s="62"/>
      <c r="HM17" s="62"/>
      <c r="HN17" s="62"/>
      <c r="HO17" s="62"/>
      <c r="HP17" s="62"/>
      <c r="HQ17" s="62"/>
      <c r="HR17" s="62"/>
      <c r="HS17" s="62"/>
      <c r="HT17" s="62"/>
      <c r="HU17" s="62"/>
      <c r="HV17" s="62"/>
      <c r="HW17" s="62"/>
      <c r="HX17" s="62"/>
      <c r="HY17" s="62"/>
      <c r="HZ17" s="62"/>
      <c r="IA17" s="62"/>
      <c r="IB17" s="62"/>
      <c r="IC17" s="62"/>
      <c r="ID17" s="62"/>
      <c r="IE17" s="62"/>
      <c r="IF17" s="62"/>
      <c r="IG17" s="62"/>
      <c r="IH17" s="62"/>
      <c r="II17" s="62"/>
      <c r="IJ17" s="62"/>
      <c r="IK17" s="62"/>
      <c r="IL17" s="62"/>
      <c r="IM17" s="62"/>
      <c r="IN17" s="62"/>
      <c r="IO17" s="62"/>
      <c r="IP17" s="62"/>
      <c r="IQ17" s="62"/>
      <c r="IR17" s="62"/>
      <c r="IS17" s="62"/>
      <c r="IT17" s="62"/>
      <c r="IU17" s="62"/>
    </row>
    <row r="18" spans="1:255" s="70" customFormat="1" ht="14.1" customHeight="1" x14ac:dyDescent="0.2">
      <c r="A18" s="67" t="s">
        <v>294</v>
      </c>
      <c r="B18" s="75" t="s">
        <v>295</v>
      </c>
      <c r="C18" s="76">
        <v>53</v>
      </c>
      <c r="E18" s="62"/>
      <c r="F18" s="62"/>
      <c r="G18" s="62"/>
      <c r="H18" s="62"/>
      <c r="I18" s="62"/>
      <c r="J18" s="62"/>
      <c r="K18" s="62"/>
      <c r="L18" s="62"/>
      <c r="M18" s="62"/>
      <c r="N18" s="62"/>
      <c r="O18" s="62"/>
      <c r="P18" s="62"/>
      <c r="Q18" s="62"/>
      <c r="R18" s="62"/>
      <c r="S18" s="62"/>
      <c r="T18" s="62"/>
      <c r="U18" s="62"/>
      <c r="V18" s="62"/>
      <c r="W18" s="62"/>
      <c r="X18" s="62"/>
      <c r="Y18" s="62"/>
      <c r="Z18" s="62"/>
      <c r="AA18" s="62"/>
      <c r="AB18" s="62"/>
      <c r="AC18" s="62"/>
      <c r="AD18" s="62"/>
      <c r="AE18" s="62"/>
      <c r="AF18" s="62"/>
      <c r="AG18" s="62"/>
      <c r="AH18" s="62"/>
      <c r="AI18" s="62"/>
      <c r="AJ18" s="62"/>
      <c r="AK18" s="62"/>
      <c r="AL18" s="62"/>
      <c r="AM18" s="62"/>
      <c r="AN18" s="62"/>
      <c r="AO18" s="62"/>
      <c r="AP18" s="62"/>
      <c r="AQ18" s="62"/>
      <c r="AR18" s="62"/>
      <c r="AS18" s="62"/>
      <c r="AT18" s="62"/>
      <c r="AU18" s="62"/>
      <c r="AV18" s="62"/>
      <c r="AW18" s="62"/>
      <c r="AX18" s="62"/>
      <c r="AY18" s="62"/>
      <c r="AZ18" s="62"/>
      <c r="BA18" s="62"/>
      <c r="BB18" s="62"/>
      <c r="BC18" s="62"/>
      <c r="BD18" s="62"/>
      <c r="BE18" s="62"/>
      <c r="BF18" s="62"/>
      <c r="BG18" s="62"/>
      <c r="BH18" s="62"/>
      <c r="BI18" s="62"/>
      <c r="BJ18" s="62"/>
      <c r="BK18" s="62"/>
      <c r="BL18" s="62"/>
      <c r="BM18" s="62"/>
      <c r="BN18" s="62"/>
      <c r="BO18" s="62"/>
      <c r="BP18" s="62"/>
      <c r="BQ18" s="62"/>
      <c r="BR18" s="62"/>
      <c r="BS18" s="62"/>
      <c r="BT18" s="62"/>
      <c r="BU18" s="62"/>
      <c r="BV18" s="62"/>
      <c r="BW18" s="62"/>
      <c r="BX18" s="62"/>
      <c r="BY18" s="62"/>
      <c r="BZ18" s="62"/>
      <c r="CA18" s="62"/>
      <c r="CB18" s="62"/>
      <c r="CC18" s="62"/>
      <c r="CD18" s="62"/>
      <c r="CE18" s="62"/>
      <c r="CF18" s="62"/>
      <c r="CG18" s="62"/>
      <c r="CH18" s="62"/>
      <c r="CI18" s="62"/>
      <c r="CJ18" s="62"/>
      <c r="CK18" s="62"/>
      <c r="CL18" s="62"/>
      <c r="CM18" s="62"/>
      <c r="CN18" s="62"/>
      <c r="CO18" s="62"/>
      <c r="CP18" s="62"/>
      <c r="CQ18" s="62"/>
      <c r="CR18" s="62"/>
      <c r="CS18" s="62"/>
      <c r="CT18" s="62"/>
      <c r="CU18" s="62"/>
      <c r="CV18" s="62"/>
      <c r="CW18" s="62"/>
      <c r="CX18" s="62"/>
      <c r="CY18" s="62"/>
      <c r="CZ18" s="62"/>
      <c r="DA18" s="62"/>
      <c r="DB18" s="62"/>
      <c r="DC18" s="62"/>
      <c r="DD18" s="62"/>
      <c r="DE18" s="62"/>
      <c r="DF18" s="62"/>
      <c r="DG18" s="62"/>
      <c r="DH18" s="62"/>
      <c r="DI18" s="62"/>
      <c r="DJ18" s="62"/>
      <c r="DK18" s="62"/>
      <c r="DL18" s="62"/>
      <c r="DM18" s="62"/>
      <c r="DN18" s="62"/>
      <c r="DO18" s="62"/>
      <c r="DP18" s="62"/>
      <c r="DQ18" s="62"/>
      <c r="DR18" s="62"/>
      <c r="DS18" s="62"/>
      <c r="DT18" s="62"/>
      <c r="DU18" s="62"/>
      <c r="DV18" s="62"/>
      <c r="DW18" s="62"/>
      <c r="DX18" s="62"/>
      <c r="DY18" s="62"/>
      <c r="DZ18" s="62"/>
      <c r="EA18" s="62"/>
      <c r="EB18" s="62"/>
      <c r="EC18" s="62"/>
      <c r="ED18" s="62"/>
      <c r="EE18" s="62"/>
      <c r="EF18" s="62"/>
      <c r="EG18" s="62"/>
      <c r="EH18" s="62"/>
      <c r="EI18" s="62"/>
      <c r="EJ18" s="62"/>
      <c r="EK18" s="62"/>
      <c r="EL18" s="62"/>
      <c r="EM18" s="62"/>
      <c r="EN18" s="62"/>
      <c r="EO18" s="62"/>
      <c r="EP18" s="62"/>
      <c r="EQ18" s="62"/>
      <c r="ER18" s="62"/>
      <c r="ES18" s="62"/>
      <c r="ET18" s="62"/>
      <c r="EU18" s="62"/>
      <c r="EV18" s="62"/>
      <c r="EW18" s="62"/>
      <c r="EX18" s="62"/>
      <c r="EY18" s="62"/>
      <c r="EZ18" s="62"/>
      <c r="FA18" s="62"/>
      <c r="FB18" s="62"/>
      <c r="FC18" s="62"/>
      <c r="FD18" s="62"/>
      <c r="FE18" s="62"/>
      <c r="FF18" s="62"/>
      <c r="FG18" s="62"/>
      <c r="FH18" s="62"/>
      <c r="FI18" s="62"/>
      <c r="FJ18" s="62"/>
      <c r="FK18" s="62"/>
      <c r="FL18" s="62"/>
      <c r="FM18" s="62"/>
      <c r="FN18" s="62"/>
      <c r="FO18" s="62"/>
      <c r="FP18" s="62"/>
      <c r="FQ18" s="62"/>
      <c r="FR18" s="62"/>
      <c r="FS18" s="62"/>
      <c r="FT18" s="62"/>
      <c r="FU18" s="62"/>
      <c r="FV18" s="62"/>
      <c r="FW18" s="62"/>
      <c r="FX18" s="62"/>
      <c r="FY18" s="62"/>
      <c r="FZ18" s="62"/>
      <c r="GA18" s="62"/>
      <c r="GB18" s="62"/>
      <c r="GC18" s="62"/>
      <c r="GD18" s="62"/>
      <c r="GE18" s="62"/>
      <c r="GF18" s="62"/>
      <c r="GG18" s="62"/>
      <c r="GH18" s="62"/>
      <c r="GI18" s="62"/>
      <c r="GJ18" s="62"/>
      <c r="GK18" s="62"/>
      <c r="GL18" s="62"/>
      <c r="GM18" s="62"/>
      <c r="GN18" s="62"/>
      <c r="GO18" s="62"/>
      <c r="GP18" s="62"/>
      <c r="GQ18" s="62"/>
      <c r="GR18" s="62"/>
      <c r="GS18" s="62"/>
      <c r="GT18" s="62"/>
      <c r="GU18" s="62"/>
      <c r="GV18" s="62"/>
      <c r="GW18" s="62"/>
      <c r="GX18" s="62"/>
      <c r="GY18" s="62"/>
      <c r="GZ18" s="62"/>
      <c r="HA18" s="62"/>
      <c r="HB18" s="62"/>
      <c r="HC18" s="62"/>
      <c r="HD18" s="62"/>
      <c r="HE18" s="62"/>
      <c r="HF18" s="62"/>
      <c r="HG18" s="62"/>
      <c r="HH18" s="62"/>
      <c r="HI18" s="62"/>
      <c r="HJ18" s="62"/>
      <c r="HK18" s="62"/>
      <c r="HL18" s="62"/>
      <c r="HM18" s="62"/>
      <c r="HN18" s="62"/>
      <c r="HO18" s="62"/>
      <c r="HP18" s="62"/>
      <c r="HQ18" s="62"/>
      <c r="HR18" s="62"/>
      <c r="HS18" s="62"/>
      <c r="HT18" s="62"/>
      <c r="HU18" s="62"/>
      <c r="HV18" s="62"/>
      <c r="HW18" s="62"/>
      <c r="HX18" s="62"/>
      <c r="HY18" s="62"/>
      <c r="HZ18" s="62"/>
      <c r="IA18" s="62"/>
      <c r="IB18" s="62"/>
      <c r="IC18" s="62"/>
      <c r="ID18" s="62"/>
      <c r="IE18" s="62"/>
      <c r="IF18" s="62"/>
      <c r="IG18" s="62"/>
      <c r="IH18" s="62"/>
      <c r="II18" s="62"/>
      <c r="IJ18" s="62"/>
      <c r="IK18" s="62"/>
      <c r="IL18" s="62"/>
      <c r="IM18" s="62"/>
      <c r="IN18" s="62"/>
      <c r="IO18" s="62"/>
      <c r="IP18" s="62"/>
      <c r="IQ18" s="62"/>
      <c r="IR18" s="62"/>
      <c r="IS18" s="62"/>
      <c r="IT18" s="62"/>
      <c r="IU18" s="62"/>
    </row>
    <row r="19" spans="1:255" s="70" customFormat="1" ht="14.1" customHeight="1" x14ac:dyDescent="0.2">
      <c r="A19" s="67" t="s">
        <v>273</v>
      </c>
      <c r="B19" s="75" t="s">
        <v>274</v>
      </c>
      <c r="C19" s="69">
        <v>64</v>
      </c>
      <c r="E19" s="62"/>
      <c r="F19" s="62"/>
      <c r="G19" s="62"/>
      <c r="H19" s="62"/>
      <c r="I19" s="62"/>
      <c r="J19" s="62"/>
      <c r="K19" s="62"/>
      <c r="L19" s="62"/>
      <c r="M19" s="62"/>
      <c r="N19" s="62"/>
      <c r="O19" s="62"/>
      <c r="P19" s="62"/>
      <c r="Q19" s="62"/>
      <c r="R19" s="62"/>
      <c r="S19" s="62"/>
      <c r="T19" s="62"/>
      <c r="U19" s="62"/>
      <c r="V19" s="62"/>
      <c r="W19" s="62"/>
      <c r="X19" s="62"/>
      <c r="Y19" s="62"/>
      <c r="Z19" s="62"/>
      <c r="AA19" s="62"/>
      <c r="AB19" s="62"/>
      <c r="AC19" s="62"/>
      <c r="AD19" s="62"/>
      <c r="AE19" s="62"/>
      <c r="AF19" s="62"/>
      <c r="AG19" s="62"/>
      <c r="AH19" s="62"/>
      <c r="AI19" s="62"/>
      <c r="AJ19" s="62"/>
      <c r="AK19" s="62"/>
      <c r="AL19" s="62"/>
      <c r="AM19" s="62"/>
      <c r="AN19" s="62"/>
      <c r="AO19" s="62"/>
      <c r="AP19" s="62"/>
      <c r="AQ19" s="62"/>
      <c r="AR19" s="62"/>
      <c r="AS19" s="62"/>
      <c r="AT19" s="62"/>
      <c r="AU19" s="62"/>
      <c r="AV19" s="62"/>
      <c r="AW19" s="62"/>
      <c r="AX19" s="62"/>
      <c r="AY19" s="62"/>
      <c r="AZ19" s="62"/>
      <c r="BA19" s="62"/>
      <c r="BB19" s="62"/>
      <c r="BC19" s="62"/>
      <c r="BD19" s="62"/>
      <c r="BE19" s="62"/>
      <c r="BF19" s="62"/>
      <c r="BG19" s="62"/>
      <c r="BH19" s="62"/>
      <c r="BI19" s="62"/>
      <c r="BJ19" s="62"/>
      <c r="BK19" s="62"/>
      <c r="BL19" s="62"/>
      <c r="BM19" s="62"/>
      <c r="BN19" s="62"/>
      <c r="BO19" s="62"/>
      <c r="BP19" s="62"/>
      <c r="BQ19" s="62"/>
      <c r="BR19" s="62"/>
      <c r="BS19" s="62"/>
      <c r="BT19" s="62"/>
      <c r="BU19" s="62"/>
      <c r="BV19" s="62"/>
      <c r="BW19" s="62"/>
      <c r="BX19" s="62"/>
      <c r="BY19" s="62"/>
      <c r="BZ19" s="62"/>
      <c r="CA19" s="62"/>
      <c r="CB19" s="62"/>
      <c r="CC19" s="62"/>
      <c r="CD19" s="62"/>
      <c r="CE19" s="62"/>
      <c r="CF19" s="62"/>
      <c r="CG19" s="62"/>
      <c r="CH19" s="62"/>
      <c r="CI19" s="62"/>
      <c r="CJ19" s="62"/>
      <c r="CK19" s="62"/>
      <c r="CL19" s="62"/>
      <c r="CM19" s="62"/>
      <c r="CN19" s="62"/>
      <c r="CO19" s="62"/>
      <c r="CP19" s="62"/>
      <c r="CQ19" s="62"/>
      <c r="CR19" s="62"/>
      <c r="CS19" s="62"/>
      <c r="CT19" s="62"/>
      <c r="CU19" s="62"/>
      <c r="CV19" s="62"/>
      <c r="CW19" s="62"/>
      <c r="CX19" s="62"/>
      <c r="CY19" s="62"/>
      <c r="CZ19" s="62"/>
      <c r="DA19" s="62"/>
      <c r="DB19" s="62"/>
      <c r="DC19" s="62"/>
      <c r="DD19" s="62"/>
      <c r="DE19" s="62"/>
      <c r="DF19" s="62"/>
      <c r="DG19" s="62"/>
      <c r="DH19" s="62"/>
      <c r="DI19" s="62"/>
      <c r="DJ19" s="62"/>
      <c r="DK19" s="62"/>
      <c r="DL19" s="62"/>
      <c r="DM19" s="62"/>
      <c r="DN19" s="62"/>
      <c r="DO19" s="62"/>
      <c r="DP19" s="62"/>
      <c r="DQ19" s="62"/>
      <c r="DR19" s="62"/>
      <c r="DS19" s="62"/>
      <c r="DT19" s="62"/>
      <c r="DU19" s="62"/>
      <c r="DV19" s="62"/>
      <c r="DW19" s="62"/>
      <c r="DX19" s="62"/>
      <c r="DY19" s="62"/>
      <c r="DZ19" s="62"/>
      <c r="EA19" s="62"/>
      <c r="EB19" s="62"/>
      <c r="EC19" s="62"/>
      <c r="ED19" s="62"/>
      <c r="EE19" s="62"/>
      <c r="EF19" s="62"/>
      <c r="EG19" s="62"/>
      <c r="EH19" s="62"/>
      <c r="EI19" s="62"/>
      <c r="EJ19" s="62"/>
      <c r="EK19" s="62"/>
      <c r="EL19" s="62"/>
      <c r="EM19" s="62"/>
      <c r="EN19" s="62"/>
      <c r="EO19" s="62"/>
      <c r="EP19" s="62"/>
      <c r="EQ19" s="62"/>
      <c r="ER19" s="62"/>
      <c r="ES19" s="62"/>
      <c r="ET19" s="62"/>
      <c r="EU19" s="62"/>
      <c r="EV19" s="62"/>
      <c r="EW19" s="62"/>
      <c r="EX19" s="62"/>
      <c r="EY19" s="62"/>
      <c r="EZ19" s="62"/>
      <c r="FA19" s="62"/>
      <c r="FB19" s="62"/>
      <c r="FC19" s="62"/>
      <c r="FD19" s="62"/>
      <c r="FE19" s="62"/>
      <c r="FF19" s="62"/>
      <c r="FG19" s="62"/>
      <c r="FH19" s="62"/>
      <c r="FI19" s="62"/>
      <c r="FJ19" s="62"/>
      <c r="FK19" s="62"/>
      <c r="FL19" s="62"/>
      <c r="FM19" s="62"/>
      <c r="FN19" s="62"/>
      <c r="FO19" s="62"/>
      <c r="FP19" s="62"/>
      <c r="FQ19" s="62"/>
      <c r="FR19" s="62"/>
      <c r="FS19" s="62"/>
      <c r="FT19" s="62"/>
      <c r="FU19" s="62"/>
      <c r="FV19" s="62"/>
      <c r="FW19" s="62"/>
      <c r="FX19" s="62"/>
      <c r="FY19" s="62"/>
      <c r="FZ19" s="62"/>
      <c r="GA19" s="62"/>
      <c r="GB19" s="62"/>
      <c r="GC19" s="62"/>
      <c r="GD19" s="62"/>
      <c r="GE19" s="62"/>
      <c r="GF19" s="62"/>
      <c r="GG19" s="62"/>
      <c r="GH19" s="62"/>
      <c r="GI19" s="62"/>
      <c r="GJ19" s="62"/>
      <c r="GK19" s="62"/>
      <c r="GL19" s="62"/>
      <c r="GM19" s="62"/>
      <c r="GN19" s="62"/>
      <c r="GO19" s="62"/>
      <c r="GP19" s="62"/>
      <c r="GQ19" s="62"/>
      <c r="GR19" s="62"/>
      <c r="GS19" s="62"/>
      <c r="GT19" s="62"/>
      <c r="GU19" s="62"/>
      <c r="GV19" s="62"/>
      <c r="GW19" s="62"/>
      <c r="GX19" s="62"/>
      <c r="GY19" s="62"/>
      <c r="GZ19" s="62"/>
      <c r="HA19" s="62"/>
      <c r="HB19" s="62"/>
      <c r="HC19" s="62"/>
      <c r="HD19" s="62"/>
      <c r="HE19" s="62"/>
      <c r="HF19" s="62"/>
      <c r="HG19" s="62"/>
      <c r="HH19" s="62"/>
      <c r="HI19" s="62"/>
      <c r="HJ19" s="62"/>
      <c r="HK19" s="62"/>
      <c r="HL19" s="62"/>
      <c r="HM19" s="62"/>
      <c r="HN19" s="62"/>
      <c r="HO19" s="62"/>
      <c r="HP19" s="62"/>
      <c r="HQ19" s="62"/>
      <c r="HR19" s="62"/>
      <c r="HS19" s="62"/>
      <c r="HT19" s="62"/>
      <c r="HU19" s="62"/>
      <c r="HV19" s="62"/>
      <c r="HW19" s="62"/>
      <c r="HX19" s="62"/>
      <c r="HY19" s="62"/>
      <c r="HZ19" s="62"/>
      <c r="IA19" s="62"/>
      <c r="IB19" s="62"/>
      <c r="IC19" s="62"/>
      <c r="ID19" s="62"/>
      <c r="IE19" s="62"/>
      <c r="IF19" s="62"/>
      <c r="IG19" s="62"/>
      <c r="IH19" s="62"/>
      <c r="II19" s="62"/>
      <c r="IJ19" s="62"/>
      <c r="IK19" s="62"/>
      <c r="IL19" s="62"/>
      <c r="IM19" s="62"/>
      <c r="IN19" s="62"/>
      <c r="IO19" s="62"/>
      <c r="IP19" s="62"/>
      <c r="IQ19" s="62"/>
      <c r="IR19" s="62"/>
      <c r="IS19" s="62"/>
      <c r="IT19" s="62"/>
      <c r="IU19" s="62"/>
    </row>
    <row r="20" spans="1:255" s="70" customFormat="1" ht="14.1" customHeight="1" x14ac:dyDescent="0.2">
      <c r="A20" s="67" t="s">
        <v>251</v>
      </c>
      <c r="B20" s="75" t="s">
        <v>252</v>
      </c>
      <c r="C20" s="76">
        <v>37</v>
      </c>
      <c r="E20" s="62"/>
      <c r="F20" s="62"/>
      <c r="G20" s="62"/>
      <c r="H20" s="62"/>
      <c r="I20" s="62"/>
      <c r="J20" s="62"/>
      <c r="K20" s="62"/>
      <c r="L20" s="62"/>
      <c r="M20" s="62"/>
      <c r="N20" s="62"/>
      <c r="O20" s="62"/>
      <c r="P20" s="62"/>
      <c r="Q20" s="62"/>
      <c r="R20" s="62"/>
      <c r="S20" s="62"/>
      <c r="T20" s="62"/>
      <c r="U20" s="62"/>
      <c r="V20" s="62"/>
      <c r="W20" s="62"/>
      <c r="X20" s="62"/>
      <c r="Y20" s="62"/>
      <c r="Z20" s="62"/>
      <c r="AA20" s="62"/>
      <c r="AB20" s="62"/>
      <c r="AC20" s="62"/>
      <c r="AD20" s="62"/>
      <c r="AE20" s="62"/>
      <c r="AF20" s="62"/>
      <c r="AG20" s="62"/>
      <c r="AH20" s="62"/>
      <c r="AI20" s="62"/>
      <c r="AJ20" s="62"/>
      <c r="AK20" s="62"/>
      <c r="AL20" s="62"/>
      <c r="AM20" s="62"/>
      <c r="AN20" s="62"/>
      <c r="AO20" s="62"/>
      <c r="AP20" s="62"/>
      <c r="AQ20" s="62"/>
      <c r="AR20" s="62"/>
      <c r="AS20" s="62"/>
      <c r="AT20" s="62"/>
      <c r="AU20" s="62"/>
      <c r="AV20" s="62"/>
      <c r="AW20" s="62"/>
      <c r="AX20" s="62"/>
      <c r="AY20" s="62"/>
      <c r="AZ20" s="62"/>
      <c r="BA20" s="62"/>
      <c r="BB20" s="62"/>
      <c r="BC20" s="62"/>
      <c r="BD20" s="62"/>
      <c r="BE20" s="62"/>
      <c r="BF20" s="62"/>
      <c r="BG20" s="62"/>
      <c r="BH20" s="62"/>
      <c r="BI20" s="62"/>
      <c r="BJ20" s="62"/>
      <c r="BK20" s="62"/>
      <c r="BL20" s="62"/>
      <c r="BM20" s="62"/>
      <c r="BN20" s="62"/>
      <c r="BO20" s="62"/>
      <c r="BP20" s="62"/>
      <c r="BQ20" s="62"/>
      <c r="BR20" s="62"/>
      <c r="BS20" s="62"/>
      <c r="BT20" s="62"/>
      <c r="BU20" s="62"/>
      <c r="BV20" s="62"/>
      <c r="BW20" s="62"/>
      <c r="BX20" s="62"/>
      <c r="BY20" s="62"/>
      <c r="BZ20" s="62"/>
      <c r="CA20" s="62"/>
      <c r="CB20" s="62"/>
      <c r="CC20" s="62"/>
      <c r="CD20" s="62"/>
      <c r="CE20" s="62"/>
      <c r="CF20" s="62"/>
      <c r="CG20" s="62"/>
      <c r="CH20" s="62"/>
      <c r="CI20" s="62"/>
      <c r="CJ20" s="62"/>
      <c r="CK20" s="62"/>
      <c r="CL20" s="62"/>
      <c r="CM20" s="62"/>
      <c r="CN20" s="62"/>
      <c r="CO20" s="62"/>
      <c r="CP20" s="62"/>
      <c r="CQ20" s="62"/>
      <c r="CR20" s="62"/>
      <c r="CS20" s="62"/>
      <c r="CT20" s="62"/>
      <c r="CU20" s="62"/>
      <c r="CV20" s="62"/>
      <c r="CW20" s="62"/>
      <c r="CX20" s="62"/>
      <c r="CY20" s="62"/>
      <c r="CZ20" s="62"/>
      <c r="DA20" s="62"/>
      <c r="DB20" s="62"/>
      <c r="DC20" s="62"/>
      <c r="DD20" s="62"/>
      <c r="DE20" s="62"/>
      <c r="DF20" s="62"/>
      <c r="DG20" s="62"/>
      <c r="DH20" s="62"/>
      <c r="DI20" s="62"/>
      <c r="DJ20" s="62"/>
      <c r="DK20" s="62"/>
      <c r="DL20" s="62"/>
      <c r="DM20" s="62"/>
      <c r="DN20" s="62"/>
      <c r="DO20" s="62"/>
      <c r="DP20" s="62"/>
      <c r="DQ20" s="62"/>
      <c r="DR20" s="62"/>
      <c r="DS20" s="62"/>
      <c r="DT20" s="62"/>
      <c r="DU20" s="62"/>
      <c r="DV20" s="62"/>
      <c r="DW20" s="62"/>
      <c r="DX20" s="62"/>
      <c r="DY20" s="62"/>
      <c r="DZ20" s="62"/>
      <c r="EA20" s="62"/>
      <c r="EB20" s="62"/>
      <c r="EC20" s="62"/>
      <c r="ED20" s="62"/>
      <c r="EE20" s="62"/>
      <c r="EF20" s="62"/>
      <c r="EG20" s="62"/>
      <c r="EH20" s="62"/>
      <c r="EI20" s="62"/>
      <c r="EJ20" s="62"/>
      <c r="EK20" s="62"/>
      <c r="EL20" s="62"/>
      <c r="EM20" s="62"/>
      <c r="EN20" s="62"/>
      <c r="EO20" s="62"/>
      <c r="EP20" s="62"/>
      <c r="EQ20" s="62"/>
      <c r="ER20" s="62"/>
      <c r="ES20" s="62"/>
      <c r="ET20" s="62"/>
      <c r="EU20" s="62"/>
      <c r="EV20" s="62"/>
      <c r="EW20" s="62"/>
      <c r="EX20" s="62"/>
      <c r="EY20" s="62"/>
      <c r="EZ20" s="62"/>
      <c r="FA20" s="62"/>
      <c r="FB20" s="62"/>
      <c r="FC20" s="62"/>
      <c r="FD20" s="62"/>
      <c r="FE20" s="62"/>
      <c r="FF20" s="62"/>
      <c r="FG20" s="62"/>
      <c r="FH20" s="62"/>
      <c r="FI20" s="62"/>
      <c r="FJ20" s="62"/>
      <c r="FK20" s="62"/>
      <c r="FL20" s="62"/>
      <c r="FM20" s="62"/>
      <c r="FN20" s="62"/>
      <c r="FO20" s="62"/>
      <c r="FP20" s="62"/>
      <c r="FQ20" s="62"/>
      <c r="FR20" s="62"/>
      <c r="FS20" s="62"/>
      <c r="FT20" s="62"/>
      <c r="FU20" s="62"/>
      <c r="FV20" s="62"/>
      <c r="FW20" s="62"/>
      <c r="FX20" s="62"/>
      <c r="FY20" s="62"/>
      <c r="FZ20" s="62"/>
      <c r="GA20" s="62"/>
      <c r="GB20" s="62"/>
      <c r="GC20" s="62"/>
      <c r="GD20" s="62"/>
      <c r="GE20" s="62"/>
      <c r="GF20" s="62"/>
      <c r="GG20" s="62"/>
      <c r="GH20" s="62"/>
      <c r="GI20" s="62"/>
      <c r="GJ20" s="62"/>
      <c r="GK20" s="62"/>
      <c r="GL20" s="62"/>
      <c r="GM20" s="62"/>
      <c r="GN20" s="62"/>
      <c r="GO20" s="62"/>
      <c r="GP20" s="62"/>
      <c r="GQ20" s="62"/>
      <c r="GR20" s="62"/>
      <c r="GS20" s="62"/>
      <c r="GT20" s="62"/>
      <c r="GU20" s="62"/>
      <c r="GV20" s="62"/>
      <c r="GW20" s="62"/>
      <c r="GX20" s="62"/>
      <c r="GY20" s="62"/>
      <c r="GZ20" s="62"/>
      <c r="HA20" s="62"/>
      <c r="HB20" s="62"/>
      <c r="HC20" s="62"/>
      <c r="HD20" s="62"/>
      <c r="HE20" s="62"/>
      <c r="HF20" s="62"/>
      <c r="HG20" s="62"/>
      <c r="HH20" s="62"/>
      <c r="HI20" s="62"/>
      <c r="HJ20" s="62"/>
      <c r="HK20" s="62"/>
      <c r="HL20" s="62"/>
      <c r="HM20" s="62"/>
      <c r="HN20" s="62"/>
      <c r="HO20" s="62"/>
      <c r="HP20" s="62"/>
      <c r="HQ20" s="62"/>
      <c r="HR20" s="62"/>
      <c r="HS20" s="62"/>
      <c r="HT20" s="62"/>
      <c r="HU20" s="62"/>
      <c r="HV20" s="62"/>
      <c r="HW20" s="62"/>
      <c r="HX20" s="62"/>
      <c r="HY20" s="62"/>
      <c r="HZ20" s="62"/>
      <c r="IA20" s="62"/>
      <c r="IB20" s="62"/>
      <c r="IC20" s="62"/>
      <c r="ID20" s="62"/>
      <c r="IE20" s="62"/>
      <c r="IF20" s="62"/>
      <c r="IG20" s="62"/>
      <c r="IH20" s="62"/>
      <c r="II20" s="62"/>
      <c r="IJ20" s="62"/>
      <c r="IK20" s="62"/>
      <c r="IL20" s="62"/>
      <c r="IM20" s="62"/>
      <c r="IN20" s="62"/>
      <c r="IO20" s="62"/>
      <c r="IP20" s="62"/>
      <c r="IQ20" s="62"/>
      <c r="IR20" s="62"/>
      <c r="IS20" s="62"/>
      <c r="IT20" s="62"/>
      <c r="IU20" s="62"/>
    </row>
    <row r="21" spans="1:255" s="70" customFormat="1" ht="14.1" customHeight="1" x14ac:dyDescent="0.2">
      <c r="A21" s="67" t="s">
        <v>137</v>
      </c>
      <c r="B21" s="75" t="s">
        <v>138</v>
      </c>
      <c r="C21" s="69">
        <v>93</v>
      </c>
      <c r="E21" s="62"/>
      <c r="F21" s="62"/>
      <c r="G21" s="62"/>
      <c r="H21" s="62"/>
      <c r="I21" s="62"/>
      <c r="J21" s="62"/>
      <c r="K21" s="62"/>
      <c r="L21" s="62"/>
      <c r="M21" s="62"/>
      <c r="N21" s="62"/>
      <c r="O21" s="62"/>
      <c r="P21" s="62"/>
      <c r="Q21" s="62"/>
      <c r="R21" s="62"/>
      <c r="S21" s="62"/>
      <c r="T21" s="62"/>
      <c r="U21" s="62"/>
      <c r="V21" s="62"/>
      <c r="W21" s="62"/>
      <c r="X21" s="62"/>
      <c r="Y21" s="62"/>
      <c r="Z21" s="62"/>
      <c r="AA21" s="62"/>
      <c r="AB21" s="62"/>
      <c r="AC21" s="62"/>
      <c r="AD21" s="62"/>
      <c r="AE21" s="62"/>
      <c r="AF21" s="62"/>
      <c r="AG21" s="62"/>
      <c r="AH21" s="62"/>
      <c r="AI21" s="62"/>
      <c r="AJ21" s="62"/>
      <c r="AK21" s="62"/>
      <c r="AL21" s="62"/>
      <c r="AM21" s="62"/>
      <c r="AN21" s="62"/>
      <c r="AO21" s="62"/>
      <c r="AP21" s="62"/>
      <c r="AQ21" s="62"/>
      <c r="AR21" s="62"/>
      <c r="AS21" s="62"/>
      <c r="AT21" s="62"/>
      <c r="AU21" s="62"/>
      <c r="AV21" s="62"/>
      <c r="AW21" s="62"/>
      <c r="AX21" s="62"/>
      <c r="AY21" s="62"/>
      <c r="AZ21" s="62"/>
      <c r="BA21" s="62"/>
      <c r="BB21" s="62"/>
      <c r="BC21" s="62"/>
      <c r="BD21" s="62"/>
      <c r="BE21" s="62"/>
      <c r="BF21" s="62"/>
      <c r="BG21" s="62"/>
      <c r="BH21" s="62"/>
      <c r="BI21" s="62"/>
      <c r="BJ21" s="62"/>
      <c r="BK21" s="62"/>
      <c r="BL21" s="62"/>
      <c r="BM21" s="62"/>
      <c r="BN21" s="62"/>
      <c r="BO21" s="62"/>
      <c r="BP21" s="62"/>
      <c r="BQ21" s="62"/>
      <c r="BR21" s="62"/>
      <c r="BS21" s="62"/>
      <c r="BT21" s="62"/>
      <c r="BU21" s="62"/>
      <c r="BV21" s="62"/>
      <c r="BW21" s="62"/>
      <c r="BX21" s="62"/>
      <c r="BY21" s="62"/>
      <c r="BZ21" s="62"/>
      <c r="CA21" s="62"/>
      <c r="CB21" s="62"/>
      <c r="CC21" s="62"/>
      <c r="CD21" s="62"/>
      <c r="CE21" s="62"/>
      <c r="CF21" s="62"/>
      <c r="CG21" s="62"/>
      <c r="CH21" s="62"/>
      <c r="CI21" s="62"/>
      <c r="CJ21" s="62"/>
      <c r="CK21" s="62"/>
      <c r="CL21" s="62"/>
      <c r="CM21" s="62"/>
      <c r="CN21" s="62"/>
      <c r="CO21" s="62"/>
      <c r="CP21" s="62"/>
      <c r="CQ21" s="62"/>
      <c r="CR21" s="62"/>
      <c r="CS21" s="62"/>
      <c r="CT21" s="62"/>
      <c r="CU21" s="62"/>
      <c r="CV21" s="62"/>
      <c r="CW21" s="62"/>
      <c r="CX21" s="62"/>
      <c r="CY21" s="62"/>
      <c r="CZ21" s="62"/>
      <c r="DA21" s="62"/>
      <c r="DB21" s="62"/>
      <c r="DC21" s="62"/>
      <c r="DD21" s="62"/>
      <c r="DE21" s="62"/>
      <c r="DF21" s="62"/>
      <c r="DG21" s="62"/>
      <c r="DH21" s="62"/>
      <c r="DI21" s="62"/>
      <c r="DJ21" s="62"/>
      <c r="DK21" s="62"/>
      <c r="DL21" s="62"/>
      <c r="DM21" s="62"/>
      <c r="DN21" s="62"/>
      <c r="DO21" s="62"/>
      <c r="DP21" s="62"/>
      <c r="DQ21" s="62"/>
      <c r="DR21" s="62"/>
      <c r="DS21" s="62"/>
      <c r="DT21" s="62"/>
      <c r="DU21" s="62"/>
      <c r="DV21" s="62"/>
      <c r="DW21" s="62"/>
      <c r="DX21" s="62"/>
      <c r="DY21" s="62"/>
      <c r="DZ21" s="62"/>
      <c r="EA21" s="62"/>
      <c r="EB21" s="62"/>
      <c r="EC21" s="62"/>
      <c r="ED21" s="62"/>
      <c r="EE21" s="62"/>
      <c r="EF21" s="62"/>
      <c r="EG21" s="62"/>
      <c r="EH21" s="62"/>
      <c r="EI21" s="62"/>
      <c r="EJ21" s="62"/>
      <c r="EK21" s="62"/>
      <c r="EL21" s="62"/>
      <c r="EM21" s="62"/>
      <c r="EN21" s="62"/>
      <c r="EO21" s="62"/>
      <c r="EP21" s="62"/>
      <c r="EQ21" s="62"/>
      <c r="ER21" s="62"/>
      <c r="ES21" s="62"/>
      <c r="ET21" s="62"/>
      <c r="EU21" s="62"/>
      <c r="EV21" s="62"/>
      <c r="EW21" s="62"/>
      <c r="EX21" s="62"/>
      <c r="EY21" s="62"/>
      <c r="EZ21" s="62"/>
      <c r="FA21" s="62"/>
      <c r="FB21" s="62"/>
      <c r="FC21" s="62"/>
      <c r="FD21" s="62"/>
      <c r="FE21" s="62"/>
      <c r="FF21" s="62"/>
      <c r="FG21" s="62"/>
      <c r="FH21" s="62"/>
      <c r="FI21" s="62"/>
      <c r="FJ21" s="62"/>
      <c r="FK21" s="62"/>
      <c r="FL21" s="62"/>
      <c r="FM21" s="62"/>
      <c r="FN21" s="62"/>
      <c r="FO21" s="62"/>
      <c r="FP21" s="62"/>
      <c r="FQ21" s="62"/>
      <c r="FR21" s="62"/>
      <c r="FS21" s="62"/>
      <c r="FT21" s="62"/>
      <c r="FU21" s="62"/>
      <c r="FV21" s="62"/>
      <c r="FW21" s="62"/>
      <c r="FX21" s="62"/>
      <c r="FY21" s="62"/>
      <c r="FZ21" s="62"/>
      <c r="GA21" s="62"/>
      <c r="GB21" s="62"/>
      <c r="GC21" s="62"/>
      <c r="GD21" s="62"/>
      <c r="GE21" s="62"/>
      <c r="GF21" s="62"/>
      <c r="GG21" s="62"/>
      <c r="GH21" s="62"/>
      <c r="GI21" s="62"/>
      <c r="GJ21" s="62"/>
      <c r="GK21" s="62"/>
      <c r="GL21" s="62"/>
      <c r="GM21" s="62"/>
      <c r="GN21" s="62"/>
      <c r="GO21" s="62"/>
      <c r="GP21" s="62"/>
      <c r="GQ21" s="62"/>
      <c r="GR21" s="62"/>
      <c r="GS21" s="62"/>
      <c r="GT21" s="62"/>
      <c r="GU21" s="62"/>
      <c r="GV21" s="62"/>
      <c r="GW21" s="62"/>
      <c r="GX21" s="62"/>
      <c r="GY21" s="62"/>
      <c r="GZ21" s="62"/>
      <c r="HA21" s="62"/>
      <c r="HB21" s="62"/>
      <c r="HC21" s="62"/>
      <c r="HD21" s="62"/>
      <c r="HE21" s="62"/>
      <c r="HF21" s="62"/>
      <c r="HG21" s="62"/>
      <c r="HH21" s="62"/>
      <c r="HI21" s="62"/>
      <c r="HJ21" s="62"/>
      <c r="HK21" s="62"/>
      <c r="HL21" s="62"/>
      <c r="HM21" s="62"/>
      <c r="HN21" s="62"/>
      <c r="HO21" s="62"/>
      <c r="HP21" s="62"/>
      <c r="HQ21" s="62"/>
      <c r="HR21" s="62"/>
      <c r="HS21" s="62"/>
      <c r="HT21" s="62"/>
      <c r="HU21" s="62"/>
      <c r="HV21" s="62"/>
      <c r="HW21" s="62"/>
      <c r="HX21" s="62"/>
      <c r="HY21" s="62"/>
      <c r="HZ21" s="62"/>
      <c r="IA21" s="62"/>
      <c r="IB21" s="62"/>
      <c r="IC21" s="62"/>
      <c r="ID21" s="62"/>
      <c r="IE21" s="62"/>
      <c r="IF21" s="62"/>
      <c r="IG21" s="62"/>
      <c r="IH21" s="62"/>
      <c r="II21" s="62"/>
      <c r="IJ21" s="62"/>
      <c r="IK21" s="62"/>
      <c r="IL21" s="62"/>
      <c r="IM21" s="62"/>
      <c r="IN21" s="62"/>
      <c r="IO21" s="62"/>
      <c r="IP21" s="62"/>
      <c r="IQ21" s="62"/>
      <c r="IR21" s="62"/>
      <c r="IS21" s="62"/>
      <c r="IT21" s="62"/>
      <c r="IU21" s="62"/>
    </row>
    <row r="22" spans="1:255" s="70" customFormat="1" ht="14.1" customHeight="1" x14ac:dyDescent="0.2">
      <c r="A22" s="67" t="s">
        <v>277</v>
      </c>
      <c r="B22" s="75" t="s">
        <v>278</v>
      </c>
      <c r="C22" s="69">
        <v>44</v>
      </c>
      <c r="E22" s="62"/>
      <c r="F22" s="62"/>
      <c r="G22" s="62"/>
      <c r="H22" s="62"/>
      <c r="I22" s="62"/>
      <c r="J22" s="62"/>
      <c r="K22" s="62"/>
      <c r="L22" s="62"/>
      <c r="M22" s="62"/>
      <c r="N22" s="62"/>
      <c r="O22" s="62"/>
      <c r="P22" s="62"/>
      <c r="Q22" s="62"/>
      <c r="R22" s="62"/>
      <c r="S22" s="62"/>
      <c r="T22" s="62"/>
      <c r="U22" s="62"/>
      <c r="V22" s="62"/>
      <c r="W22" s="62"/>
      <c r="X22" s="62"/>
      <c r="Y22" s="62"/>
      <c r="Z22" s="62"/>
      <c r="AA22" s="62"/>
      <c r="AB22" s="62"/>
      <c r="AC22" s="62"/>
      <c r="AD22" s="62"/>
      <c r="AE22" s="62"/>
      <c r="AF22" s="62"/>
      <c r="AG22" s="62"/>
      <c r="AH22" s="62"/>
      <c r="AI22" s="62"/>
      <c r="AJ22" s="62"/>
      <c r="AK22" s="62"/>
      <c r="AL22" s="62"/>
      <c r="AM22" s="62"/>
      <c r="AN22" s="62"/>
      <c r="AO22" s="62"/>
      <c r="AP22" s="62"/>
      <c r="AQ22" s="62"/>
      <c r="AR22" s="62"/>
      <c r="AS22" s="62"/>
      <c r="AT22" s="62"/>
      <c r="AU22" s="62"/>
      <c r="AV22" s="62"/>
      <c r="AW22" s="62"/>
      <c r="AX22" s="62"/>
      <c r="AY22" s="62"/>
      <c r="AZ22" s="62"/>
      <c r="BA22" s="62"/>
      <c r="BB22" s="62"/>
      <c r="BC22" s="62"/>
      <c r="BD22" s="62"/>
      <c r="BE22" s="62"/>
      <c r="BF22" s="62"/>
      <c r="BG22" s="62"/>
      <c r="BH22" s="62"/>
      <c r="BI22" s="62"/>
      <c r="BJ22" s="62"/>
      <c r="BK22" s="62"/>
      <c r="BL22" s="62"/>
      <c r="BM22" s="62"/>
      <c r="BN22" s="62"/>
      <c r="BO22" s="62"/>
      <c r="BP22" s="62"/>
      <c r="BQ22" s="62"/>
      <c r="BR22" s="62"/>
      <c r="BS22" s="62"/>
      <c r="BT22" s="62"/>
      <c r="BU22" s="62"/>
      <c r="BV22" s="62"/>
      <c r="BW22" s="62"/>
      <c r="BX22" s="62"/>
      <c r="BY22" s="62"/>
      <c r="BZ22" s="62"/>
      <c r="CA22" s="62"/>
      <c r="CB22" s="62"/>
      <c r="CC22" s="62"/>
      <c r="CD22" s="62"/>
      <c r="CE22" s="62"/>
      <c r="CF22" s="62"/>
      <c r="CG22" s="62"/>
      <c r="CH22" s="62"/>
      <c r="CI22" s="62"/>
      <c r="CJ22" s="62"/>
      <c r="CK22" s="62"/>
      <c r="CL22" s="62"/>
      <c r="CM22" s="62"/>
      <c r="CN22" s="62"/>
      <c r="CO22" s="62"/>
      <c r="CP22" s="62"/>
      <c r="CQ22" s="62"/>
      <c r="CR22" s="62"/>
      <c r="CS22" s="62"/>
      <c r="CT22" s="62"/>
      <c r="CU22" s="62"/>
      <c r="CV22" s="62"/>
      <c r="CW22" s="62"/>
      <c r="CX22" s="62"/>
      <c r="CY22" s="62"/>
      <c r="CZ22" s="62"/>
      <c r="DA22" s="62"/>
      <c r="DB22" s="62"/>
      <c r="DC22" s="62"/>
      <c r="DD22" s="62"/>
      <c r="DE22" s="62"/>
      <c r="DF22" s="62"/>
      <c r="DG22" s="62"/>
      <c r="DH22" s="62"/>
      <c r="DI22" s="62"/>
      <c r="DJ22" s="62"/>
      <c r="DK22" s="62"/>
      <c r="DL22" s="62"/>
      <c r="DM22" s="62"/>
      <c r="DN22" s="62"/>
      <c r="DO22" s="62"/>
      <c r="DP22" s="62"/>
      <c r="DQ22" s="62"/>
      <c r="DR22" s="62"/>
      <c r="DS22" s="62"/>
      <c r="DT22" s="62"/>
      <c r="DU22" s="62"/>
      <c r="DV22" s="62"/>
      <c r="DW22" s="62"/>
      <c r="DX22" s="62"/>
      <c r="DY22" s="62"/>
      <c r="DZ22" s="62"/>
      <c r="EA22" s="62"/>
      <c r="EB22" s="62"/>
      <c r="EC22" s="62"/>
      <c r="ED22" s="62"/>
      <c r="EE22" s="62"/>
      <c r="EF22" s="62"/>
      <c r="EG22" s="62"/>
      <c r="EH22" s="62"/>
      <c r="EI22" s="62"/>
      <c r="EJ22" s="62"/>
      <c r="EK22" s="62"/>
      <c r="EL22" s="62"/>
      <c r="EM22" s="62"/>
      <c r="EN22" s="62"/>
      <c r="EO22" s="62"/>
      <c r="EP22" s="62"/>
      <c r="EQ22" s="62"/>
      <c r="ER22" s="62"/>
      <c r="ES22" s="62"/>
      <c r="ET22" s="62"/>
      <c r="EU22" s="62"/>
      <c r="EV22" s="62"/>
      <c r="EW22" s="62"/>
      <c r="EX22" s="62"/>
      <c r="EY22" s="62"/>
      <c r="EZ22" s="62"/>
      <c r="FA22" s="62"/>
      <c r="FB22" s="62"/>
      <c r="FC22" s="62"/>
      <c r="FD22" s="62"/>
      <c r="FE22" s="62"/>
      <c r="FF22" s="62"/>
      <c r="FG22" s="62"/>
      <c r="FH22" s="62"/>
      <c r="FI22" s="62"/>
      <c r="FJ22" s="62"/>
      <c r="FK22" s="62"/>
      <c r="FL22" s="62"/>
      <c r="FM22" s="62"/>
      <c r="FN22" s="62"/>
      <c r="FO22" s="62"/>
      <c r="FP22" s="62"/>
      <c r="FQ22" s="62"/>
      <c r="FR22" s="62"/>
      <c r="FS22" s="62"/>
      <c r="FT22" s="62"/>
      <c r="FU22" s="62"/>
      <c r="FV22" s="62"/>
      <c r="FW22" s="62"/>
      <c r="FX22" s="62"/>
      <c r="FY22" s="62"/>
      <c r="FZ22" s="62"/>
      <c r="GA22" s="62"/>
      <c r="GB22" s="62"/>
      <c r="GC22" s="62"/>
      <c r="GD22" s="62"/>
      <c r="GE22" s="62"/>
      <c r="GF22" s="62"/>
      <c r="GG22" s="62"/>
      <c r="GH22" s="62"/>
      <c r="GI22" s="62"/>
      <c r="GJ22" s="62"/>
      <c r="GK22" s="62"/>
      <c r="GL22" s="62"/>
      <c r="GM22" s="62"/>
      <c r="GN22" s="62"/>
      <c r="GO22" s="62"/>
      <c r="GP22" s="62"/>
      <c r="GQ22" s="62"/>
      <c r="GR22" s="62"/>
      <c r="GS22" s="62"/>
      <c r="GT22" s="62"/>
      <c r="GU22" s="62"/>
      <c r="GV22" s="62"/>
      <c r="GW22" s="62"/>
      <c r="GX22" s="62"/>
      <c r="GY22" s="62"/>
      <c r="GZ22" s="62"/>
      <c r="HA22" s="62"/>
      <c r="HB22" s="62"/>
      <c r="HC22" s="62"/>
      <c r="HD22" s="62"/>
      <c r="HE22" s="62"/>
      <c r="HF22" s="62"/>
      <c r="HG22" s="62"/>
      <c r="HH22" s="62"/>
      <c r="HI22" s="62"/>
      <c r="HJ22" s="62"/>
      <c r="HK22" s="62"/>
      <c r="HL22" s="62"/>
      <c r="HM22" s="62"/>
      <c r="HN22" s="62"/>
      <c r="HO22" s="62"/>
      <c r="HP22" s="62"/>
      <c r="HQ22" s="62"/>
      <c r="HR22" s="62"/>
      <c r="HS22" s="62"/>
      <c r="HT22" s="62"/>
      <c r="HU22" s="62"/>
      <c r="HV22" s="62"/>
      <c r="HW22" s="62"/>
      <c r="HX22" s="62"/>
      <c r="HY22" s="62"/>
      <c r="HZ22" s="62"/>
      <c r="IA22" s="62"/>
      <c r="IB22" s="62"/>
      <c r="IC22" s="62"/>
      <c r="ID22" s="62"/>
      <c r="IE22" s="62"/>
      <c r="IF22" s="62"/>
      <c r="IG22" s="62"/>
      <c r="IH22" s="62"/>
      <c r="II22" s="62"/>
      <c r="IJ22" s="62"/>
      <c r="IK22" s="62"/>
      <c r="IL22" s="62"/>
      <c r="IM22" s="62"/>
      <c r="IN22" s="62"/>
      <c r="IO22" s="62"/>
      <c r="IP22" s="62"/>
      <c r="IQ22" s="62"/>
      <c r="IR22" s="62"/>
      <c r="IS22" s="62"/>
      <c r="IT22" s="62"/>
      <c r="IU22" s="62"/>
    </row>
    <row r="23" spans="1:255" s="70" customFormat="1" ht="14.1" customHeight="1" x14ac:dyDescent="0.2">
      <c r="A23" s="67" t="s">
        <v>233</v>
      </c>
      <c r="B23" s="75" t="s">
        <v>234</v>
      </c>
      <c r="C23" s="69">
        <v>26</v>
      </c>
      <c r="E23" s="62"/>
      <c r="F23" s="62"/>
      <c r="G23" s="62"/>
      <c r="H23" s="62"/>
      <c r="I23" s="62"/>
      <c r="J23" s="62"/>
      <c r="K23" s="62"/>
      <c r="L23" s="62"/>
      <c r="M23" s="62"/>
      <c r="N23" s="62"/>
      <c r="O23" s="62"/>
      <c r="P23" s="62"/>
      <c r="Q23" s="62"/>
      <c r="R23" s="62"/>
      <c r="S23" s="62"/>
      <c r="T23" s="62"/>
      <c r="U23" s="62"/>
      <c r="V23" s="62"/>
      <c r="W23" s="62"/>
      <c r="X23" s="62"/>
      <c r="Y23" s="62"/>
      <c r="Z23" s="62"/>
      <c r="AA23" s="62"/>
      <c r="AB23" s="62"/>
      <c r="AC23" s="62"/>
      <c r="AD23" s="62"/>
      <c r="AE23" s="62"/>
      <c r="AF23" s="62"/>
      <c r="AG23" s="62"/>
      <c r="AH23" s="62"/>
      <c r="AI23" s="62"/>
      <c r="AJ23" s="62"/>
      <c r="AK23" s="62"/>
      <c r="AL23" s="62"/>
      <c r="AM23" s="62"/>
      <c r="AN23" s="62"/>
      <c r="AO23" s="62"/>
      <c r="AP23" s="62"/>
      <c r="AQ23" s="62"/>
      <c r="AR23" s="62"/>
      <c r="AS23" s="62"/>
      <c r="AT23" s="62"/>
      <c r="AU23" s="62"/>
      <c r="AV23" s="62"/>
      <c r="AW23" s="62"/>
      <c r="AX23" s="62"/>
      <c r="AY23" s="62"/>
      <c r="AZ23" s="62"/>
      <c r="BA23" s="62"/>
      <c r="BB23" s="62"/>
      <c r="BC23" s="62"/>
      <c r="BD23" s="62"/>
      <c r="BE23" s="62"/>
      <c r="BF23" s="62"/>
      <c r="BG23" s="62"/>
      <c r="BH23" s="62"/>
      <c r="BI23" s="62"/>
      <c r="BJ23" s="62"/>
      <c r="BK23" s="62"/>
      <c r="BL23" s="62"/>
      <c r="BM23" s="62"/>
      <c r="BN23" s="62"/>
      <c r="BO23" s="62"/>
      <c r="BP23" s="62"/>
      <c r="BQ23" s="62"/>
      <c r="BR23" s="62"/>
      <c r="BS23" s="62"/>
      <c r="BT23" s="62"/>
      <c r="BU23" s="62"/>
      <c r="BV23" s="62"/>
      <c r="BW23" s="62"/>
      <c r="BX23" s="62"/>
      <c r="BY23" s="62"/>
      <c r="BZ23" s="62"/>
      <c r="CA23" s="62"/>
      <c r="CB23" s="62"/>
      <c r="CC23" s="62"/>
      <c r="CD23" s="62"/>
      <c r="CE23" s="62"/>
      <c r="CF23" s="62"/>
      <c r="CG23" s="62"/>
      <c r="CH23" s="62"/>
      <c r="CI23" s="62"/>
      <c r="CJ23" s="62"/>
      <c r="CK23" s="62"/>
      <c r="CL23" s="62"/>
      <c r="CM23" s="62"/>
      <c r="CN23" s="62"/>
      <c r="CO23" s="62"/>
      <c r="CP23" s="62"/>
      <c r="CQ23" s="62"/>
      <c r="CR23" s="62"/>
      <c r="CS23" s="62"/>
      <c r="CT23" s="62"/>
      <c r="CU23" s="62"/>
      <c r="CV23" s="62"/>
      <c r="CW23" s="62"/>
      <c r="CX23" s="62"/>
      <c r="CY23" s="62"/>
      <c r="CZ23" s="62"/>
      <c r="DA23" s="62"/>
      <c r="DB23" s="62"/>
      <c r="DC23" s="62"/>
      <c r="DD23" s="62"/>
      <c r="DE23" s="62"/>
      <c r="DF23" s="62"/>
      <c r="DG23" s="62"/>
      <c r="DH23" s="62"/>
      <c r="DI23" s="62"/>
      <c r="DJ23" s="62"/>
      <c r="DK23" s="62"/>
      <c r="DL23" s="62"/>
      <c r="DM23" s="62"/>
      <c r="DN23" s="62"/>
      <c r="DO23" s="62"/>
      <c r="DP23" s="62"/>
      <c r="DQ23" s="62"/>
      <c r="DR23" s="62"/>
      <c r="DS23" s="62"/>
      <c r="DT23" s="62"/>
      <c r="DU23" s="62"/>
      <c r="DV23" s="62"/>
      <c r="DW23" s="62"/>
      <c r="DX23" s="62"/>
      <c r="DY23" s="62"/>
      <c r="DZ23" s="62"/>
      <c r="EA23" s="62"/>
      <c r="EB23" s="62"/>
      <c r="EC23" s="62"/>
      <c r="ED23" s="62"/>
      <c r="EE23" s="62"/>
      <c r="EF23" s="62"/>
      <c r="EG23" s="62"/>
      <c r="EH23" s="62"/>
      <c r="EI23" s="62"/>
      <c r="EJ23" s="62"/>
      <c r="EK23" s="62"/>
      <c r="EL23" s="62"/>
      <c r="EM23" s="62"/>
      <c r="EN23" s="62"/>
      <c r="EO23" s="62"/>
      <c r="EP23" s="62"/>
      <c r="EQ23" s="62"/>
      <c r="ER23" s="62"/>
      <c r="ES23" s="62"/>
      <c r="ET23" s="62"/>
      <c r="EU23" s="62"/>
      <c r="EV23" s="62"/>
      <c r="EW23" s="62"/>
      <c r="EX23" s="62"/>
      <c r="EY23" s="62"/>
      <c r="EZ23" s="62"/>
      <c r="FA23" s="62"/>
      <c r="FB23" s="62"/>
      <c r="FC23" s="62"/>
      <c r="FD23" s="62"/>
      <c r="FE23" s="62"/>
      <c r="FF23" s="62"/>
      <c r="FG23" s="62"/>
      <c r="FH23" s="62"/>
      <c r="FI23" s="62"/>
      <c r="FJ23" s="62"/>
      <c r="FK23" s="62"/>
      <c r="FL23" s="62"/>
      <c r="FM23" s="62"/>
      <c r="FN23" s="62"/>
      <c r="FO23" s="62"/>
      <c r="FP23" s="62"/>
      <c r="FQ23" s="62"/>
      <c r="FR23" s="62"/>
      <c r="FS23" s="62"/>
      <c r="FT23" s="62"/>
      <c r="FU23" s="62"/>
      <c r="FV23" s="62"/>
      <c r="FW23" s="62"/>
      <c r="FX23" s="62"/>
      <c r="FY23" s="62"/>
      <c r="FZ23" s="62"/>
      <c r="GA23" s="62"/>
      <c r="GB23" s="62"/>
      <c r="GC23" s="62"/>
      <c r="GD23" s="62"/>
      <c r="GE23" s="62"/>
      <c r="GF23" s="62"/>
      <c r="GG23" s="62"/>
      <c r="GH23" s="62"/>
      <c r="GI23" s="62"/>
      <c r="GJ23" s="62"/>
      <c r="GK23" s="62"/>
      <c r="GL23" s="62"/>
      <c r="GM23" s="62"/>
      <c r="GN23" s="62"/>
      <c r="GO23" s="62"/>
      <c r="GP23" s="62"/>
      <c r="GQ23" s="62"/>
      <c r="GR23" s="62"/>
      <c r="GS23" s="62"/>
      <c r="GT23" s="62"/>
      <c r="GU23" s="62"/>
      <c r="GV23" s="62"/>
      <c r="GW23" s="62"/>
      <c r="GX23" s="62"/>
      <c r="GY23" s="62"/>
      <c r="GZ23" s="62"/>
      <c r="HA23" s="62"/>
      <c r="HB23" s="62"/>
      <c r="HC23" s="62"/>
      <c r="HD23" s="62"/>
      <c r="HE23" s="62"/>
      <c r="HF23" s="62"/>
      <c r="HG23" s="62"/>
      <c r="HH23" s="62"/>
      <c r="HI23" s="62"/>
      <c r="HJ23" s="62"/>
      <c r="HK23" s="62"/>
      <c r="HL23" s="62"/>
      <c r="HM23" s="62"/>
      <c r="HN23" s="62"/>
      <c r="HO23" s="62"/>
      <c r="HP23" s="62"/>
      <c r="HQ23" s="62"/>
      <c r="HR23" s="62"/>
      <c r="HS23" s="62"/>
      <c r="HT23" s="62"/>
      <c r="HU23" s="62"/>
      <c r="HV23" s="62"/>
      <c r="HW23" s="62"/>
      <c r="HX23" s="62"/>
      <c r="HY23" s="62"/>
      <c r="HZ23" s="62"/>
      <c r="IA23" s="62"/>
      <c r="IB23" s="62"/>
      <c r="IC23" s="62"/>
      <c r="ID23" s="62"/>
      <c r="IE23" s="62"/>
      <c r="IF23" s="62"/>
      <c r="IG23" s="62"/>
      <c r="IH23" s="62"/>
      <c r="II23" s="62"/>
      <c r="IJ23" s="62"/>
      <c r="IK23" s="62"/>
      <c r="IL23" s="62"/>
      <c r="IM23" s="62"/>
      <c r="IN23" s="62"/>
      <c r="IO23" s="62"/>
      <c r="IP23" s="62"/>
      <c r="IQ23" s="62"/>
      <c r="IR23" s="62"/>
      <c r="IS23" s="62"/>
      <c r="IT23" s="62"/>
      <c r="IU23" s="62"/>
    </row>
    <row r="24" spans="1:255" s="70" customFormat="1" ht="14.1" customHeight="1" x14ac:dyDescent="0.2">
      <c r="A24" s="67" t="s">
        <v>288</v>
      </c>
      <c r="B24" s="75" t="s">
        <v>289</v>
      </c>
      <c r="C24" s="76">
        <v>50</v>
      </c>
      <c r="E24" s="62"/>
      <c r="F24" s="62"/>
      <c r="G24" s="62"/>
      <c r="H24" s="62"/>
      <c r="I24" s="62"/>
      <c r="J24" s="62"/>
      <c r="K24" s="62"/>
      <c r="L24" s="62"/>
      <c r="M24" s="62"/>
      <c r="N24" s="62"/>
      <c r="O24" s="62"/>
      <c r="P24" s="62"/>
      <c r="Q24" s="62"/>
      <c r="R24" s="62"/>
      <c r="S24" s="62"/>
      <c r="T24" s="62"/>
      <c r="U24" s="62"/>
      <c r="V24" s="62"/>
      <c r="W24" s="62"/>
      <c r="X24" s="62"/>
      <c r="Y24" s="62"/>
      <c r="Z24" s="62"/>
      <c r="AA24" s="62"/>
      <c r="AB24" s="62"/>
      <c r="AC24" s="62"/>
      <c r="AD24" s="62"/>
      <c r="AE24" s="62"/>
      <c r="AF24" s="62"/>
      <c r="AG24" s="62"/>
      <c r="AH24" s="62"/>
      <c r="AI24" s="62"/>
      <c r="AJ24" s="62"/>
      <c r="AK24" s="62"/>
      <c r="AL24" s="62"/>
      <c r="AM24" s="62"/>
      <c r="AN24" s="62"/>
      <c r="AO24" s="62"/>
      <c r="AP24" s="62"/>
      <c r="AQ24" s="62"/>
      <c r="AR24" s="62"/>
      <c r="AS24" s="62"/>
      <c r="AT24" s="62"/>
      <c r="AU24" s="62"/>
      <c r="AV24" s="62"/>
      <c r="AW24" s="62"/>
      <c r="AX24" s="62"/>
      <c r="AY24" s="62"/>
      <c r="AZ24" s="62"/>
      <c r="BA24" s="62"/>
      <c r="BB24" s="62"/>
      <c r="BC24" s="62"/>
      <c r="BD24" s="62"/>
      <c r="BE24" s="62"/>
      <c r="BF24" s="62"/>
      <c r="BG24" s="62"/>
      <c r="BH24" s="62"/>
      <c r="BI24" s="62"/>
      <c r="BJ24" s="62"/>
      <c r="BK24" s="62"/>
      <c r="BL24" s="62"/>
      <c r="BM24" s="62"/>
      <c r="BN24" s="62"/>
      <c r="BO24" s="62"/>
      <c r="BP24" s="62"/>
      <c r="BQ24" s="62"/>
      <c r="BR24" s="62"/>
      <c r="BS24" s="62"/>
      <c r="BT24" s="62"/>
      <c r="BU24" s="62"/>
      <c r="BV24" s="62"/>
      <c r="BW24" s="62"/>
      <c r="BX24" s="62"/>
      <c r="BY24" s="62"/>
      <c r="BZ24" s="62"/>
      <c r="CA24" s="62"/>
      <c r="CB24" s="62"/>
      <c r="CC24" s="62"/>
      <c r="CD24" s="62"/>
      <c r="CE24" s="62"/>
      <c r="CF24" s="62"/>
      <c r="CG24" s="62"/>
      <c r="CH24" s="62"/>
      <c r="CI24" s="62"/>
      <c r="CJ24" s="62"/>
      <c r="CK24" s="62"/>
      <c r="CL24" s="62"/>
      <c r="CM24" s="62"/>
      <c r="CN24" s="62"/>
      <c r="CO24" s="62"/>
      <c r="CP24" s="62"/>
      <c r="CQ24" s="62"/>
      <c r="CR24" s="62"/>
      <c r="CS24" s="62"/>
      <c r="CT24" s="62"/>
      <c r="CU24" s="62"/>
      <c r="CV24" s="62"/>
      <c r="CW24" s="62"/>
      <c r="CX24" s="62"/>
      <c r="CY24" s="62"/>
      <c r="CZ24" s="62"/>
      <c r="DA24" s="62"/>
      <c r="DB24" s="62"/>
      <c r="DC24" s="62"/>
      <c r="DD24" s="62"/>
      <c r="DE24" s="62"/>
      <c r="DF24" s="62"/>
      <c r="DG24" s="62"/>
      <c r="DH24" s="62"/>
      <c r="DI24" s="62"/>
      <c r="DJ24" s="62"/>
      <c r="DK24" s="62"/>
      <c r="DL24" s="62"/>
      <c r="DM24" s="62"/>
      <c r="DN24" s="62"/>
      <c r="DO24" s="62"/>
      <c r="DP24" s="62"/>
      <c r="DQ24" s="62"/>
      <c r="DR24" s="62"/>
      <c r="DS24" s="62"/>
      <c r="DT24" s="62"/>
      <c r="DU24" s="62"/>
      <c r="DV24" s="62"/>
      <c r="DW24" s="62"/>
      <c r="DX24" s="62"/>
      <c r="DY24" s="62"/>
      <c r="DZ24" s="62"/>
      <c r="EA24" s="62"/>
      <c r="EB24" s="62"/>
      <c r="EC24" s="62"/>
      <c r="ED24" s="62"/>
      <c r="EE24" s="62"/>
      <c r="EF24" s="62"/>
      <c r="EG24" s="62"/>
      <c r="EH24" s="62"/>
      <c r="EI24" s="62"/>
      <c r="EJ24" s="62"/>
      <c r="EK24" s="62"/>
      <c r="EL24" s="62"/>
      <c r="EM24" s="62"/>
      <c r="EN24" s="62"/>
      <c r="EO24" s="62"/>
      <c r="EP24" s="62"/>
      <c r="EQ24" s="62"/>
      <c r="ER24" s="62"/>
      <c r="ES24" s="62"/>
      <c r="ET24" s="62"/>
      <c r="EU24" s="62"/>
      <c r="EV24" s="62"/>
      <c r="EW24" s="62"/>
      <c r="EX24" s="62"/>
      <c r="EY24" s="62"/>
      <c r="EZ24" s="62"/>
      <c r="FA24" s="62"/>
      <c r="FB24" s="62"/>
      <c r="FC24" s="62"/>
      <c r="FD24" s="62"/>
      <c r="FE24" s="62"/>
      <c r="FF24" s="62"/>
      <c r="FG24" s="62"/>
      <c r="FH24" s="62"/>
      <c r="FI24" s="62"/>
      <c r="FJ24" s="62"/>
      <c r="FK24" s="62"/>
      <c r="FL24" s="62"/>
      <c r="FM24" s="62"/>
      <c r="FN24" s="62"/>
      <c r="FO24" s="62"/>
      <c r="FP24" s="62"/>
      <c r="FQ24" s="62"/>
      <c r="FR24" s="62"/>
      <c r="FS24" s="62"/>
      <c r="FT24" s="62"/>
      <c r="FU24" s="62"/>
      <c r="FV24" s="62"/>
      <c r="FW24" s="62"/>
      <c r="FX24" s="62"/>
      <c r="FY24" s="62"/>
      <c r="FZ24" s="62"/>
      <c r="GA24" s="62"/>
      <c r="GB24" s="62"/>
      <c r="GC24" s="62"/>
      <c r="GD24" s="62"/>
      <c r="GE24" s="62"/>
      <c r="GF24" s="62"/>
      <c r="GG24" s="62"/>
      <c r="GH24" s="62"/>
      <c r="GI24" s="62"/>
      <c r="GJ24" s="62"/>
      <c r="GK24" s="62"/>
      <c r="GL24" s="62"/>
      <c r="GM24" s="62"/>
      <c r="GN24" s="62"/>
      <c r="GO24" s="62"/>
      <c r="GP24" s="62"/>
      <c r="GQ24" s="62"/>
      <c r="GR24" s="62"/>
      <c r="GS24" s="62"/>
      <c r="GT24" s="62"/>
      <c r="GU24" s="62"/>
      <c r="GV24" s="62"/>
      <c r="GW24" s="62"/>
      <c r="GX24" s="62"/>
      <c r="GY24" s="62"/>
      <c r="GZ24" s="62"/>
      <c r="HA24" s="62"/>
      <c r="HB24" s="62"/>
      <c r="HC24" s="62"/>
      <c r="HD24" s="62"/>
      <c r="HE24" s="62"/>
      <c r="HF24" s="62"/>
      <c r="HG24" s="62"/>
      <c r="HH24" s="62"/>
      <c r="HI24" s="62"/>
      <c r="HJ24" s="62"/>
      <c r="HK24" s="62"/>
      <c r="HL24" s="62"/>
      <c r="HM24" s="62"/>
      <c r="HN24" s="62"/>
      <c r="HO24" s="62"/>
      <c r="HP24" s="62"/>
      <c r="HQ24" s="62"/>
      <c r="HR24" s="62"/>
      <c r="HS24" s="62"/>
      <c r="HT24" s="62"/>
      <c r="HU24" s="62"/>
      <c r="HV24" s="62"/>
      <c r="HW24" s="62"/>
      <c r="HX24" s="62"/>
      <c r="HY24" s="62"/>
      <c r="HZ24" s="62"/>
      <c r="IA24" s="62"/>
      <c r="IB24" s="62"/>
      <c r="IC24" s="62"/>
      <c r="ID24" s="62"/>
      <c r="IE24" s="62"/>
      <c r="IF24" s="62"/>
      <c r="IG24" s="62"/>
      <c r="IH24" s="62"/>
      <c r="II24" s="62"/>
      <c r="IJ24" s="62"/>
      <c r="IK24" s="62"/>
      <c r="IL24" s="62"/>
      <c r="IM24" s="62"/>
      <c r="IN24" s="62"/>
      <c r="IO24" s="62"/>
      <c r="IP24" s="62"/>
      <c r="IQ24" s="62"/>
      <c r="IR24" s="62"/>
      <c r="IS24" s="62"/>
      <c r="IT24" s="62"/>
      <c r="IU24" s="62"/>
    </row>
    <row r="25" spans="1:255" s="70" customFormat="1" ht="14.1" customHeight="1" x14ac:dyDescent="0.2">
      <c r="A25" s="67" t="s">
        <v>312</v>
      </c>
      <c r="B25" s="75" t="s">
        <v>313</v>
      </c>
      <c r="C25" s="76">
        <v>80</v>
      </c>
      <c r="E25" s="62"/>
      <c r="F25" s="62"/>
      <c r="G25" s="62"/>
      <c r="H25" s="62"/>
      <c r="I25" s="62"/>
      <c r="J25" s="62"/>
      <c r="K25" s="62"/>
      <c r="L25" s="62"/>
      <c r="M25" s="62"/>
      <c r="N25" s="62"/>
      <c r="O25" s="62"/>
      <c r="P25" s="62"/>
      <c r="Q25" s="62"/>
      <c r="R25" s="62"/>
      <c r="S25" s="62"/>
      <c r="T25" s="62"/>
      <c r="U25" s="62"/>
      <c r="V25" s="62"/>
      <c r="W25" s="62"/>
      <c r="X25" s="62"/>
      <c r="Y25" s="62"/>
      <c r="Z25" s="62"/>
      <c r="AA25" s="62"/>
      <c r="AB25" s="62"/>
      <c r="AC25" s="62"/>
      <c r="AD25" s="62"/>
      <c r="AE25" s="62"/>
      <c r="AF25" s="62"/>
      <c r="AG25" s="62"/>
      <c r="AH25" s="62"/>
      <c r="AI25" s="62"/>
      <c r="AJ25" s="62"/>
      <c r="AK25" s="62"/>
      <c r="AL25" s="62"/>
      <c r="AM25" s="62"/>
      <c r="AN25" s="62"/>
      <c r="AO25" s="62"/>
      <c r="AP25" s="62"/>
      <c r="AQ25" s="62"/>
      <c r="AR25" s="62"/>
      <c r="AS25" s="62"/>
      <c r="AT25" s="62"/>
      <c r="AU25" s="62"/>
      <c r="AV25" s="62"/>
      <c r="AW25" s="62"/>
      <c r="AX25" s="62"/>
      <c r="AY25" s="62"/>
      <c r="AZ25" s="62"/>
      <c r="BA25" s="62"/>
      <c r="BB25" s="62"/>
      <c r="BC25" s="62"/>
      <c r="BD25" s="62"/>
      <c r="BE25" s="62"/>
      <c r="BF25" s="62"/>
      <c r="BG25" s="62"/>
      <c r="BH25" s="62"/>
      <c r="BI25" s="62"/>
      <c r="BJ25" s="62"/>
      <c r="BK25" s="62"/>
      <c r="BL25" s="62"/>
      <c r="BM25" s="62"/>
      <c r="BN25" s="62"/>
      <c r="BO25" s="62"/>
      <c r="BP25" s="62"/>
      <c r="BQ25" s="62"/>
      <c r="BR25" s="62"/>
      <c r="BS25" s="62"/>
      <c r="BT25" s="62"/>
      <c r="BU25" s="62"/>
      <c r="BV25" s="62"/>
      <c r="BW25" s="62"/>
      <c r="BX25" s="62"/>
      <c r="BY25" s="62"/>
      <c r="BZ25" s="62"/>
      <c r="CA25" s="62"/>
      <c r="CB25" s="62"/>
      <c r="CC25" s="62"/>
      <c r="CD25" s="62"/>
      <c r="CE25" s="62"/>
      <c r="CF25" s="62"/>
      <c r="CG25" s="62"/>
      <c r="CH25" s="62"/>
      <c r="CI25" s="62"/>
      <c r="CJ25" s="62"/>
      <c r="CK25" s="62"/>
      <c r="CL25" s="62"/>
      <c r="CM25" s="62"/>
      <c r="CN25" s="62"/>
      <c r="CO25" s="62"/>
      <c r="CP25" s="62"/>
      <c r="CQ25" s="62"/>
      <c r="CR25" s="62"/>
      <c r="CS25" s="62"/>
      <c r="CT25" s="62"/>
      <c r="CU25" s="62"/>
      <c r="CV25" s="62"/>
      <c r="CW25" s="62"/>
      <c r="CX25" s="62"/>
      <c r="CY25" s="62"/>
      <c r="CZ25" s="62"/>
      <c r="DA25" s="62"/>
      <c r="DB25" s="62"/>
      <c r="DC25" s="62"/>
      <c r="DD25" s="62"/>
      <c r="DE25" s="62"/>
      <c r="DF25" s="62"/>
      <c r="DG25" s="62"/>
      <c r="DH25" s="62"/>
      <c r="DI25" s="62"/>
      <c r="DJ25" s="62"/>
      <c r="DK25" s="62"/>
      <c r="DL25" s="62"/>
      <c r="DM25" s="62"/>
      <c r="DN25" s="62"/>
      <c r="DO25" s="62"/>
      <c r="DP25" s="62"/>
      <c r="DQ25" s="62"/>
      <c r="DR25" s="62"/>
      <c r="DS25" s="62"/>
      <c r="DT25" s="62"/>
      <c r="DU25" s="62"/>
      <c r="DV25" s="62"/>
      <c r="DW25" s="62"/>
      <c r="DX25" s="62"/>
      <c r="DY25" s="62"/>
      <c r="DZ25" s="62"/>
      <c r="EA25" s="62"/>
      <c r="EB25" s="62"/>
      <c r="EC25" s="62"/>
      <c r="ED25" s="62"/>
      <c r="EE25" s="62"/>
      <c r="EF25" s="62"/>
      <c r="EG25" s="62"/>
      <c r="EH25" s="62"/>
      <c r="EI25" s="62"/>
      <c r="EJ25" s="62"/>
      <c r="EK25" s="62"/>
      <c r="EL25" s="62"/>
      <c r="EM25" s="62"/>
      <c r="EN25" s="62"/>
      <c r="EO25" s="62"/>
      <c r="EP25" s="62"/>
      <c r="EQ25" s="62"/>
      <c r="ER25" s="62"/>
      <c r="ES25" s="62"/>
      <c r="ET25" s="62"/>
      <c r="EU25" s="62"/>
      <c r="EV25" s="62"/>
      <c r="EW25" s="62"/>
      <c r="EX25" s="62"/>
      <c r="EY25" s="62"/>
      <c r="EZ25" s="62"/>
      <c r="FA25" s="62"/>
      <c r="FB25" s="62"/>
      <c r="FC25" s="62"/>
      <c r="FD25" s="62"/>
      <c r="FE25" s="62"/>
      <c r="FF25" s="62"/>
      <c r="FG25" s="62"/>
      <c r="FH25" s="62"/>
      <c r="FI25" s="62"/>
      <c r="FJ25" s="62"/>
      <c r="FK25" s="62"/>
      <c r="FL25" s="62"/>
      <c r="FM25" s="62"/>
      <c r="FN25" s="62"/>
      <c r="FO25" s="62"/>
      <c r="FP25" s="62"/>
      <c r="FQ25" s="62"/>
      <c r="FR25" s="62"/>
      <c r="FS25" s="62"/>
      <c r="FT25" s="62"/>
      <c r="FU25" s="62"/>
      <c r="FV25" s="62"/>
      <c r="FW25" s="62"/>
      <c r="FX25" s="62"/>
      <c r="FY25" s="62"/>
      <c r="FZ25" s="62"/>
      <c r="GA25" s="62"/>
      <c r="GB25" s="62"/>
      <c r="GC25" s="62"/>
      <c r="GD25" s="62"/>
      <c r="GE25" s="62"/>
      <c r="GF25" s="62"/>
      <c r="GG25" s="62"/>
      <c r="GH25" s="62"/>
      <c r="GI25" s="62"/>
      <c r="GJ25" s="62"/>
      <c r="GK25" s="62"/>
      <c r="GL25" s="62"/>
      <c r="GM25" s="62"/>
      <c r="GN25" s="62"/>
      <c r="GO25" s="62"/>
      <c r="GP25" s="62"/>
      <c r="GQ25" s="62"/>
      <c r="GR25" s="62"/>
      <c r="GS25" s="62"/>
      <c r="GT25" s="62"/>
      <c r="GU25" s="62"/>
      <c r="GV25" s="62"/>
      <c r="GW25" s="62"/>
      <c r="GX25" s="62"/>
      <c r="GY25" s="62"/>
      <c r="GZ25" s="62"/>
      <c r="HA25" s="62"/>
      <c r="HB25" s="62"/>
      <c r="HC25" s="62"/>
      <c r="HD25" s="62"/>
      <c r="HE25" s="62"/>
      <c r="HF25" s="62"/>
      <c r="HG25" s="62"/>
      <c r="HH25" s="62"/>
      <c r="HI25" s="62"/>
      <c r="HJ25" s="62"/>
      <c r="HK25" s="62"/>
      <c r="HL25" s="62"/>
      <c r="HM25" s="62"/>
      <c r="HN25" s="62"/>
      <c r="HO25" s="62"/>
      <c r="HP25" s="62"/>
      <c r="HQ25" s="62"/>
      <c r="HR25" s="62"/>
      <c r="HS25" s="62"/>
      <c r="HT25" s="62"/>
      <c r="HU25" s="62"/>
      <c r="HV25" s="62"/>
      <c r="HW25" s="62"/>
      <c r="HX25" s="62"/>
      <c r="HY25" s="62"/>
      <c r="HZ25" s="62"/>
      <c r="IA25" s="62"/>
      <c r="IB25" s="62"/>
      <c r="IC25" s="62"/>
      <c r="ID25" s="62"/>
      <c r="IE25" s="62"/>
      <c r="IF25" s="62"/>
      <c r="IG25" s="62"/>
      <c r="IH25" s="62"/>
      <c r="II25" s="62"/>
      <c r="IJ25" s="62"/>
      <c r="IK25" s="62"/>
      <c r="IL25" s="62"/>
      <c r="IM25" s="62"/>
      <c r="IN25" s="62"/>
      <c r="IO25" s="62"/>
      <c r="IP25" s="62"/>
      <c r="IQ25" s="62"/>
      <c r="IR25" s="62"/>
      <c r="IS25" s="62"/>
      <c r="IT25" s="62"/>
      <c r="IU25" s="62"/>
    </row>
    <row r="26" spans="1:255" s="70" customFormat="1" ht="14.1" customHeight="1" x14ac:dyDescent="0.2">
      <c r="A26" s="67" t="s">
        <v>267</v>
      </c>
      <c r="B26" s="75" t="s">
        <v>268</v>
      </c>
      <c r="C26" s="69">
        <v>65</v>
      </c>
      <c r="E26" s="62"/>
      <c r="F26" s="62"/>
      <c r="G26" s="62"/>
      <c r="H26" s="62"/>
      <c r="I26" s="62"/>
      <c r="J26" s="62"/>
      <c r="K26" s="62"/>
      <c r="L26" s="62"/>
      <c r="M26" s="62"/>
      <c r="N26" s="62"/>
      <c r="O26" s="62"/>
      <c r="P26" s="62"/>
      <c r="Q26" s="62"/>
      <c r="R26" s="62"/>
      <c r="S26" s="62"/>
      <c r="T26" s="62"/>
      <c r="U26" s="62"/>
      <c r="V26" s="62"/>
      <c r="W26" s="62"/>
      <c r="X26" s="62"/>
      <c r="Y26" s="62"/>
      <c r="Z26" s="62"/>
      <c r="AA26" s="62"/>
      <c r="AB26" s="62"/>
      <c r="AC26" s="62"/>
      <c r="AD26" s="62"/>
      <c r="AE26" s="62"/>
      <c r="AF26" s="62"/>
      <c r="AG26" s="62"/>
      <c r="AH26" s="62"/>
      <c r="AI26" s="62"/>
      <c r="AJ26" s="62"/>
      <c r="AK26" s="62"/>
      <c r="AL26" s="62"/>
      <c r="AM26" s="62"/>
      <c r="AN26" s="62"/>
      <c r="AO26" s="62"/>
      <c r="AP26" s="62"/>
      <c r="AQ26" s="62"/>
      <c r="AR26" s="62"/>
      <c r="AS26" s="62"/>
      <c r="AT26" s="62"/>
      <c r="AU26" s="62"/>
      <c r="AV26" s="62"/>
      <c r="AW26" s="62"/>
      <c r="AX26" s="62"/>
      <c r="AY26" s="62"/>
      <c r="AZ26" s="62"/>
      <c r="BA26" s="62"/>
      <c r="BB26" s="62"/>
      <c r="BC26" s="62"/>
      <c r="BD26" s="62"/>
      <c r="BE26" s="62"/>
      <c r="BF26" s="62"/>
      <c r="BG26" s="62"/>
      <c r="BH26" s="62"/>
      <c r="BI26" s="62"/>
      <c r="BJ26" s="62"/>
      <c r="BK26" s="62"/>
      <c r="BL26" s="62"/>
      <c r="BM26" s="62"/>
      <c r="BN26" s="62"/>
      <c r="BO26" s="62"/>
      <c r="BP26" s="62"/>
      <c r="BQ26" s="62"/>
      <c r="BR26" s="62"/>
      <c r="BS26" s="62"/>
      <c r="BT26" s="62"/>
      <c r="BU26" s="62"/>
      <c r="BV26" s="62"/>
      <c r="BW26" s="62"/>
      <c r="BX26" s="62"/>
      <c r="BY26" s="62"/>
      <c r="BZ26" s="62"/>
      <c r="CA26" s="62"/>
      <c r="CB26" s="62"/>
      <c r="CC26" s="62"/>
      <c r="CD26" s="62"/>
      <c r="CE26" s="62"/>
      <c r="CF26" s="62"/>
      <c r="CG26" s="62"/>
      <c r="CH26" s="62"/>
      <c r="CI26" s="62"/>
      <c r="CJ26" s="62"/>
      <c r="CK26" s="62"/>
      <c r="CL26" s="62"/>
      <c r="CM26" s="62"/>
      <c r="CN26" s="62"/>
      <c r="CO26" s="62"/>
      <c r="CP26" s="62"/>
      <c r="CQ26" s="62"/>
      <c r="CR26" s="62"/>
      <c r="CS26" s="62"/>
      <c r="CT26" s="62"/>
      <c r="CU26" s="62"/>
      <c r="CV26" s="62"/>
      <c r="CW26" s="62"/>
      <c r="CX26" s="62"/>
      <c r="CY26" s="62"/>
      <c r="CZ26" s="62"/>
      <c r="DA26" s="62"/>
      <c r="DB26" s="62"/>
      <c r="DC26" s="62"/>
      <c r="DD26" s="62"/>
      <c r="DE26" s="62"/>
      <c r="DF26" s="62"/>
      <c r="DG26" s="62"/>
      <c r="DH26" s="62"/>
      <c r="DI26" s="62"/>
      <c r="DJ26" s="62"/>
      <c r="DK26" s="62"/>
      <c r="DL26" s="62"/>
      <c r="DM26" s="62"/>
      <c r="DN26" s="62"/>
      <c r="DO26" s="62"/>
      <c r="DP26" s="62"/>
      <c r="DQ26" s="62"/>
      <c r="DR26" s="62"/>
      <c r="DS26" s="62"/>
      <c r="DT26" s="62"/>
      <c r="DU26" s="62"/>
      <c r="DV26" s="62"/>
      <c r="DW26" s="62"/>
      <c r="DX26" s="62"/>
      <c r="DY26" s="62"/>
      <c r="DZ26" s="62"/>
      <c r="EA26" s="62"/>
      <c r="EB26" s="62"/>
      <c r="EC26" s="62"/>
      <c r="ED26" s="62"/>
      <c r="EE26" s="62"/>
      <c r="EF26" s="62"/>
      <c r="EG26" s="62"/>
      <c r="EH26" s="62"/>
      <c r="EI26" s="62"/>
      <c r="EJ26" s="62"/>
      <c r="EK26" s="62"/>
      <c r="EL26" s="62"/>
      <c r="EM26" s="62"/>
      <c r="EN26" s="62"/>
      <c r="EO26" s="62"/>
      <c r="EP26" s="62"/>
      <c r="EQ26" s="62"/>
      <c r="ER26" s="62"/>
      <c r="ES26" s="62"/>
      <c r="ET26" s="62"/>
      <c r="EU26" s="62"/>
      <c r="EV26" s="62"/>
      <c r="EW26" s="62"/>
      <c r="EX26" s="62"/>
      <c r="EY26" s="62"/>
      <c r="EZ26" s="62"/>
      <c r="FA26" s="62"/>
      <c r="FB26" s="62"/>
      <c r="FC26" s="62"/>
      <c r="FD26" s="62"/>
      <c r="FE26" s="62"/>
      <c r="FF26" s="62"/>
      <c r="FG26" s="62"/>
      <c r="FH26" s="62"/>
      <c r="FI26" s="62"/>
      <c r="FJ26" s="62"/>
      <c r="FK26" s="62"/>
      <c r="FL26" s="62"/>
      <c r="FM26" s="62"/>
      <c r="FN26" s="62"/>
      <c r="FO26" s="62"/>
      <c r="FP26" s="62"/>
      <c r="FQ26" s="62"/>
      <c r="FR26" s="62"/>
      <c r="FS26" s="62"/>
      <c r="FT26" s="62"/>
      <c r="FU26" s="62"/>
      <c r="FV26" s="62"/>
      <c r="FW26" s="62"/>
      <c r="FX26" s="62"/>
      <c r="FY26" s="62"/>
      <c r="FZ26" s="62"/>
      <c r="GA26" s="62"/>
      <c r="GB26" s="62"/>
      <c r="GC26" s="62"/>
      <c r="GD26" s="62"/>
      <c r="GE26" s="62"/>
      <c r="GF26" s="62"/>
      <c r="GG26" s="62"/>
      <c r="GH26" s="62"/>
      <c r="GI26" s="62"/>
      <c r="GJ26" s="62"/>
      <c r="GK26" s="62"/>
      <c r="GL26" s="62"/>
      <c r="GM26" s="62"/>
      <c r="GN26" s="62"/>
      <c r="GO26" s="62"/>
      <c r="GP26" s="62"/>
      <c r="GQ26" s="62"/>
      <c r="GR26" s="62"/>
      <c r="GS26" s="62"/>
      <c r="GT26" s="62"/>
      <c r="GU26" s="62"/>
      <c r="GV26" s="62"/>
      <c r="GW26" s="62"/>
      <c r="GX26" s="62"/>
      <c r="GY26" s="62"/>
      <c r="GZ26" s="62"/>
      <c r="HA26" s="62"/>
      <c r="HB26" s="62"/>
      <c r="HC26" s="62"/>
      <c r="HD26" s="62"/>
      <c r="HE26" s="62"/>
      <c r="HF26" s="62"/>
      <c r="HG26" s="62"/>
      <c r="HH26" s="62"/>
      <c r="HI26" s="62"/>
      <c r="HJ26" s="62"/>
      <c r="HK26" s="62"/>
      <c r="HL26" s="62"/>
      <c r="HM26" s="62"/>
      <c r="HN26" s="62"/>
      <c r="HO26" s="62"/>
      <c r="HP26" s="62"/>
      <c r="HQ26" s="62"/>
      <c r="HR26" s="62"/>
      <c r="HS26" s="62"/>
      <c r="HT26" s="62"/>
      <c r="HU26" s="62"/>
      <c r="HV26" s="62"/>
      <c r="HW26" s="62"/>
      <c r="HX26" s="62"/>
      <c r="HY26" s="62"/>
      <c r="HZ26" s="62"/>
      <c r="IA26" s="62"/>
      <c r="IB26" s="62"/>
      <c r="IC26" s="62"/>
      <c r="ID26" s="62"/>
      <c r="IE26" s="62"/>
      <c r="IF26" s="62"/>
      <c r="IG26" s="62"/>
      <c r="IH26" s="62"/>
      <c r="II26" s="62"/>
      <c r="IJ26" s="62"/>
      <c r="IK26" s="62"/>
      <c r="IL26" s="62"/>
      <c r="IM26" s="62"/>
      <c r="IN26" s="62"/>
      <c r="IO26" s="62"/>
      <c r="IP26" s="62"/>
      <c r="IQ26" s="62"/>
      <c r="IR26" s="62"/>
      <c r="IS26" s="62"/>
      <c r="IT26" s="62"/>
      <c r="IU26" s="62"/>
    </row>
    <row r="27" spans="1:255" s="70" customFormat="1" ht="14.1" customHeight="1" x14ac:dyDescent="0.2">
      <c r="A27" s="67" t="s">
        <v>249</v>
      </c>
      <c r="B27" s="75" t="s">
        <v>250</v>
      </c>
      <c r="C27" s="76">
        <v>36</v>
      </c>
      <c r="E27" s="62"/>
      <c r="F27" s="62"/>
      <c r="G27" s="62"/>
      <c r="H27" s="62"/>
      <c r="I27" s="62"/>
      <c r="J27" s="62"/>
      <c r="K27" s="62"/>
      <c r="L27" s="62"/>
      <c r="M27" s="62"/>
      <c r="N27" s="62"/>
      <c r="O27" s="62"/>
      <c r="P27" s="62"/>
      <c r="Q27" s="62"/>
      <c r="R27" s="62"/>
      <c r="S27" s="62"/>
      <c r="T27" s="62"/>
      <c r="U27" s="62"/>
      <c r="V27" s="62"/>
      <c r="W27" s="62"/>
      <c r="X27" s="62"/>
      <c r="Y27" s="62"/>
      <c r="Z27" s="62"/>
      <c r="AA27" s="62"/>
      <c r="AB27" s="62"/>
      <c r="AC27" s="62"/>
      <c r="AD27" s="62"/>
      <c r="AE27" s="62"/>
      <c r="AF27" s="62"/>
      <c r="AG27" s="62"/>
      <c r="AH27" s="62"/>
      <c r="AI27" s="62"/>
      <c r="AJ27" s="62"/>
      <c r="AK27" s="62"/>
      <c r="AL27" s="62"/>
      <c r="AM27" s="62"/>
      <c r="AN27" s="62"/>
      <c r="AO27" s="62"/>
      <c r="AP27" s="62"/>
      <c r="AQ27" s="62"/>
      <c r="AR27" s="62"/>
      <c r="AS27" s="62"/>
      <c r="AT27" s="62"/>
      <c r="AU27" s="62"/>
      <c r="AV27" s="62"/>
      <c r="AW27" s="62"/>
      <c r="AX27" s="62"/>
      <c r="AY27" s="62"/>
      <c r="AZ27" s="62"/>
      <c r="BA27" s="62"/>
      <c r="BB27" s="62"/>
      <c r="BC27" s="62"/>
      <c r="BD27" s="62"/>
      <c r="BE27" s="62"/>
      <c r="BF27" s="62"/>
      <c r="BG27" s="62"/>
      <c r="BH27" s="62"/>
      <c r="BI27" s="62"/>
      <c r="BJ27" s="62"/>
      <c r="BK27" s="62"/>
      <c r="BL27" s="62"/>
      <c r="BM27" s="62"/>
      <c r="BN27" s="62"/>
      <c r="BO27" s="62"/>
      <c r="BP27" s="62"/>
      <c r="BQ27" s="62"/>
      <c r="BR27" s="62"/>
      <c r="BS27" s="62"/>
      <c r="BT27" s="62"/>
      <c r="BU27" s="62"/>
      <c r="BV27" s="62"/>
      <c r="BW27" s="62"/>
      <c r="BX27" s="62"/>
      <c r="BY27" s="62"/>
      <c r="BZ27" s="62"/>
      <c r="CA27" s="62"/>
      <c r="CB27" s="62"/>
      <c r="CC27" s="62"/>
      <c r="CD27" s="62"/>
      <c r="CE27" s="62"/>
      <c r="CF27" s="62"/>
      <c r="CG27" s="62"/>
      <c r="CH27" s="62"/>
      <c r="CI27" s="62"/>
      <c r="CJ27" s="62"/>
      <c r="CK27" s="62"/>
      <c r="CL27" s="62"/>
      <c r="CM27" s="62"/>
      <c r="CN27" s="62"/>
      <c r="CO27" s="62"/>
      <c r="CP27" s="62"/>
      <c r="CQ27" s="62"/>
      <c r="CR27" s="62"/>
      <c r="CS27" s="62"/>
      <c r="CT27" s="62"/>
      <c r="CU27" s="62"/>
      <c r="CV27" s="62"/>
      <c r="CW27" s="62"/>
      <c r="CX27" s="62"/>
      <c r="CY27" s="62"/>
      <c r="CZ27" s="62"/>
      <c r="DA27" s="62"/>
      <c r="DB27" s="62"/>
      <c r="DC27" s="62"/>
      <c r="DD27" s="62"/>
      <c r="DE27" s="62"/>
      <c r="DF27" s="62"/>
      <c r="DG27" s="62"/>
      <c r="DH27" s="62"/>
      <c r="DI27" s="62"/>
      <c r="DJ27" s="62"/>
      <c r="DK27" s="62"/>
      <c r="DL27" s="62"/>
      <c r="DM27" s="62"/>
      <c r="DN27" s="62"/>
      <c r="DO27" s="62"/>
      <c r="DP27" s="62"/>
      <c r="DQ27" s="62"/>
      <c r="DR27" s="62"/>
      <c r="DS27" s="62"/>
      <c r="DT27" s="62"/>
      <c r="DU27" s="62"/>
      <c r="DV27" s="62"/>
      <c r="DW27" s="62"/>
      <c r="DX27" s="62"/>
      <c r="DY27" s="62"/>
      <c r="DZ27" s="62"/>
      <c r="EA27" s="62"/>
      <c r="EB27" s="62"/>
      <c r="EC27" s="62"/>
      <c r="ED27" s="62"/>
      <c r="EE27" s="62"/>
      <c r="EF27" s="62"/>
      <c r="EG27" s="62"/>
      <c r="EH27" s="62"/>
      <c r="EI27" s="62"/>
      <c r="EJ27" s="62"/>
      <c r="EK27" s="62"/>
      <c r="EL27" s="62"/>
      <c r="EM27" s="62"/>
      <c r="EN27" s="62"/>
      <c r="EO27" s="62"/>
      <c r="EP27" s="62"/>
      <c r="EQ27" s="62"/>
      <c r="ER27" s="62"/>
      <c r="ES27" s="62"/>
      <c r="ET27" s="62"/>
      <c r="EU27" s="62"/>
      <c r="EV27" s="62"/>
      <c r="EW27" s="62"/>
      <c r="EX27" s="62"/>
      <c r="EY27" s="62"/>
      <c r="EZ27" s="62"/>
      <c r="FA27" s="62"/>
      <c r="FB27" s="62"/>
      <c r="FC27" s="62"/>
      <c r="FD27" s="62"/>
      <c r="FE27" s="62"/>
      <c r="FF27" s="62"/>
      <c r="FG27" s="62"/>
      <c r="FH27" s="62"/>
      <c r="FI27" s="62"/>
      <c r="FJ27" s="62"/>
      <c r="FK27" s="62"/>
      <c r="FL27" s="62"/>
      <c r="FM27" s="62"/>
      <c r="FN27" s="62"/>
      <c r="FO27" s="62"/>
      <c r="FP27" s="62"/>
      <c r="FQ27" s="62"/>
      <c r="FR27" s="62"/>
      <c r="FS27" s="62"/>
      <c r="FT27" s="62"/>
      <c r="FU27" s="62"/>
      <c r="FV27" s="62"/>
      <c r="FW27" s="62"/>
      <c r="FX27" s="62"/>
      <c r="FY27" s="62"/>
      <c r="FZ27" s="62"/>
      <c r="GA27" s="62"/>
      <c r="GB27" s="62"/>
      <c r="GC27" s="62"/>
      <c r="GD27" s="62"/>
      <c r="GE27" s="62"/>
      <c r="GF27" s="62"/>
      <c r="GG27" s="62"/>
      <c r="GH27" s="62"/>
      <c r="GI27" s="62"/>
      <c r="GJ27" s="62"/>
      <c r="GK27" s="62"/>
      <c r="GL27" s="62"/>
      <c r="GM27" s="62"/>
      <c r="GN27" s="62"/>
      <c r="GO27" s="62"/>
      <c r="GP27" s="62"/>
      <c r="GQ27" s="62"/>
      <c r="GR27" s="62"/>
      <c r="GS27" s="62"/>
      <c r="GT27" s="62"/>
      <c r="GU27" s="62"/>
      <c r="GV27" s="62"/>
      <c r="GW27" s="62"/>
      <c r="GX27" s="62"/>
      <c r="GY27" s="62"/>
      <c r="GZ27" s="62"/>
      <c r="HA27" s="62"/>
      <c r="HB27" s="62"/>
      <c r="HC27" s="62"/>
      <c r="HD27" s="62"/>
      <c r="HE27" s="62"/>
      <c r="HF27" s="62"/>
      <c r="HG27" s="62"/>
      <c r="HH27" s="62"/>
      <c r="HI27" s="62"/>
      <c r="HJ27" s="62"/>
      <c r="HK27" s="62"/>
      <c r="HL27" s="62"/>
      <c r="HM27" s="62"/>
      <c r="HN27" s="62"/>
      <c r="HO27" s="62"/>
      <c r="HP27" s="62"/>
      <c r="HQ27" s="62"/>
      <c r="HR27" s="62"/>
      <c r="HS27" s="62"/>
      <c r="HT27" s="62"/>
      <c r="HU27" s="62"/>
      <c r="HV27" s="62"/>
      <c r="HW27" s="62"/>
      <c r="HX27" s="62"/>
      <c r="HY27" s="62"/>
      <c r="HZ27" s="62"/>
      <c r="IA27" s="62"/>
      <c r="IB27" s="62"/>
      <c r="IC27" s="62"/>
      <c r="ID27" s="62"/>
      <c r="IE27" s="62"/>
      <c r="IF27" s="62"/>
      <c r="IG27" s="62"/>
      <c r="IH27" s="62"/>
      <c r="II27" s="62"/>
      <c r="IJ27" s="62"/>
      <c r="IK27" s="62"/>
      <c r="IL27" s="62"/>
      <c r="IM27" s="62"/>
      <c r="IN27" s="62"/>
      <c r="IO27" s="62"/>
      <c r="IP27" s="62"/>
      <c r="IQ27" s="62"/>
      <c r="IR27" s="62"/>
      <c r="IS27" s="62"/>
      <c r="IT27" s="62"/>
      <c r="IU27" s="62"/>
    </row>
    <row r="28" spans="1:255" s="70" customFormat="1" ht="14.1" customHeight="1" x14ac:dyDescent="0.2">
      <c r="A28" s="67" t="s">
        <v>217</v>
      </c>
      <c r="B28" s="75" t="s">
        <v>218</v>
      </c>
      <c r="C28" s="69">
        <v>1</v>
      </c>
      <c r="E28" s="62"/>
      <c r="F28" s="62"/>
      <c r="G28" s="62"/>
      <c r="H28" s="62"/>
      <c r="I28" s="62"/>
      <c r="J28" s="62"/>
      <c r="K28" s="62"/>
      <c r="L28" s="62"/>
      <c r="M28" s="62"/>
      <c r="N28" s="62"/>
      <c r="O28" s="62"/>
      <c r="P28" s="62"/>
      <c r="Q28" s="62"/>
      <c r="R28" s="62"/>
      <c r="S28" s="62"/>
      <c r="T28" s="62"/>
      <c r="U28" s="62"/>
      <c r="V28" s="62"/>
      <c r="W28" s="62"/>
      <c r="X28" s="62"/>
      <c r="Y28" s="62"/>
      <c r="Z28" s="62"/>
      <c r="AA28" s="62"/>
      <c r="AB28" s="62"/>
      <c r="AC28" s="62"/>
      <c r="AD28" s="62"/>
      <c r="AE28" s="62"/>
      <c r="AF28" s="62"/>
      <c r="AG28" s="62"/>
      <c r="AH28" s="62"/>
      <c r="AI28" s="62"/>
      <c r="AJ28" s="62"/>
      <c r="AK28" s="62"/>
      <c r="AL28" s="62"/>
      <c r="AM28" s="62"/>
      <c r="AN28" s="62"/>
      <c r="AO28" s="62"/>
      <c r="AP28" s="62"/>
      <c r="AQ28" s="62"/>
      <c r="AR28" s="62"/>
      <c r="AS28" s="62"/>
      <c r="AT28" s="62"/>
      <c r="AU28" s="62"/>
      <c r="AV28" s="62"/>
      <c r="AW28" s="62"/>
      <c r="AX28" s="62"/>
      <c r="AY28" s="62"/>
      <c r="AZ28" s="62"/>
      <c r="BA28" s="62"/>
      <c r="BB28" s="62"/>
      <c r="BC28" s="62"/>
      <c r="BD28" s="62"/>
      <c r="BE28" s="62"/>
      <c r="BF28" s="62"/>
      <c r="BG28" s="62"/>
      <c r="BH28" s="62"/>
      <c r="BI28" s="62"/>
      <c r="BJ28" s="62"/>
      <c r="BK28" s="62"/>
      <c r="BL28" s="62"/>
      <c r="BM28" s="62"/>
      <c r="BN28" s="62"/>
      <c r="BO28" s="62"/>
      <c r="BP28" s="62"/>
      <c r="BQ28" s="62"/>
      <c r="BR28" s="62"/>
      <c r="BS28" s="62"/>
      <c r="BT28" s="62"/>
      <c r="BU28" s="62"/>
      <c r="BV28" s="62"/>
      <c r="BW28" s="62"/>
      <c r="BX28" s="62"/>
      <c r="BY28" s="62"/>
      <c r="BZ28" s="62"/>
      <c r="CA28" s="62"/>
      <c r="CB28" s="62"/>
      <c r="CC28" s="62"/>
      <c r="CD28" s="62"/>
      <c r="CE28" s="62"/>
      <c r="CF28" s="62"/>
      <c r="CG28" s="62"/>
      <c r="CH28" s="62"/>
      <c r="CI28" s="62"/>
      <c r="CJ28" s="62"/>
      <c r="CK28" s="62"/>
      <c r="CL28" s="62"/>
      <c r="CM28" s="62"/>
      <c r="CN28" s="62"/>
      <c r="CO28" s="62"/>
      <c r="CP28" s="62"/>
      <c r="CQ28" s="62"/>
      <c r="CR28" s="62"/>
      <c r="CS28" s="62"/>
      <c r="CT28" s="62"/>
      <c r="CU28" s="62"/>
      <c r="CV28" s="62"/>
      <c r="CW28" s="62"/>
      <c r="CX28" s="62"/>
      <c r="CY28" s="62"/>
      <c r="CZ28" s="62"/>
      <c r="DA28" s="62"/>
      <c r="DB28" s="62"/>
      <c r="DC28" s="62"/>
      <c r="DD28" s="62"/>
      <c r="DE28" s="62"/>
      <c r="DF28" s="62"/>
      <c r="DG28" s="62"/>
      <c r="DH28" s="62"/>
      <c r="DI28" s="62"/>
      <c r="DJ28" s="62"/>
      <c r="DK28" s="62"/>
      <c r="DL28" s="62"/>
      <c r="DM28" s="62"/>
      <c r="DN28" s="62"/>
      <c r="DO28" s="62"/>
      <c r="DP28" s="62"/>
      <c r="DQ28" s="62"/>
      <c r="DR28" s="62"/>
      <c r="DS28" s="62"/>
      <c r="DT28" s="62"/>
      <c r="DU28" s="62"/>
      <c r="DV28" s="62"/>
      <c r="DW28" s="62"/>
      <c r="DX28" s="62"/>
      <c r="DY28" s="62"/>
      <c r="DZ28" s="62"/>
      <c r="EA28" s="62"/>
      <c r="EB28" s="62"/>
      <c r="EC28" s="62"/>
      <c r="ED28" s="62"/>
      <c r="EE28" s="62"/>
      <c r="EF28" s="62"/>
      <c r="EG28" s="62"/>
      <c r="EH28" s="62"/>
      <c r="EI28" s="62"/>
      <c r="EJ28" s="62"/>
      <c r="EK28" s="62"/>
      <c r="EL28" s="62"/>
      <c r="EM28" s="62"/>
      <c r="EN28" s="62"/>
      <c r="EO28" s="62"/>
      <c r="EP28" s="62"/>
      <c r="EQ28" s="62"/>
      <c r="ER28" s="62"/>
      <c r="ES28" s="62"/>
      <c r="ET28" s="62"/>
      <c r="EU28" s="62"/>
      <c r="EV28" s="62"/>
      <c r="EW28" s="62"/>
      <c r="EX28" s="62"/>
      <c r="EY28" s="62"/>
      <c r="EZ28" s="62"/>
      <c r="FA28" s="62"/>
      <c r="FB28" s="62"/>
      <c r="FC28" s="62"/>
      <c r="FD28" s="62"/>
      <c r="FE28" s="62"/>
      <c r="FF28" s="62"/>
      <c r="FG28" s="62"/>
      <c r="FH28" s="62"/>
      <c r="FI28" s="62"/>
      <c r="FJ28" s="62"/>
      <c r="FK28" s="62"/>
      <c r="FL28" s="62"/>
      <c r="FM28" s="62"/>
      <c r="FN28" s="62"/>
      <c r="FO28" s="62"/>
      <c r="FP28" s="62"/>
      <c r="FQ28" s="62"/>
      <c r="FR28" s="62"/>
      <c r="FS28" s="62"/>
      <c r="FT28" s="62"/>
      <c r="FU28" s="62"/>
      <c r="FV28" s="62"/>
      <c r="FW28" s="62"/>
      <c r="FX28" s="62"/>
      <c r="FY28" s="62"/>
      <c r="FZ28" s="62"/>
      <c r="GA28" s="62"/>
      <c r="GB28" s="62"/>
      <c r="GC28" s="62"/>
      <c r="GD28" s="62"/>
      <c r="GE28" s="62"/>
      <c r="GF28" s="62"/>
      <c r="GG28" s="62"/>
      <c r="GH28" s="62"/>
      <c r="GI28" s="62"/>
      <c r="GJ28" s="62"/>
      <c r="GK28" s="62"/>
      <c r="GL28" s="62"/>
      <c r="GM28" s="62"/>
      <c r="GN28" s="62"/>
      <c r="GO28" s="62"/>
      <c r="GP28" s="62"/>
      <c r="GQ28" s="62"/>
      <c r="GR28" s="62"/>
      <c r="GS28" s="62"/>
      <c r="GT28" s="62"/>
      <c r="GU28" s="62"/>
      <c r="GV28" s="62"/>
      <c r="GW28" s="62"/>
      <c r="GX28" s="62"/>
      <c r="GY28" s="62"/>
      <c r="GZ28" s="62"/>
      <c r="HA28" s="62"/>
      <c r="HB28" s="62"/>
      <c r="HC28" s="62"/>
      <c r="HD28" s="62"/>
      <c r="HE28" s="62"/>
      <c r="HF28" s="62"/>
      <c r="HG28" s="62"/>
      <c r="HH28" s="62"/>
      <c r="HI28" s="62"/>
      <c r="HJ28" s="62"/>
      <c r="HK28" s="62"/>
      <c r="HL28" s="62"/>
      <c r="HM28" s="62"/>
      <c r="HN28" s="62"/>
      <c r="HO28" s="62"/>
      <c r="HP28" s="62"/>
      <c r="HQ28" s="62"/>
      <c r="HR28" s="62"/>
      <c r="HS28" s="62"/>
      <c r="HT28" s="62"/>
      <c r="HU28" s="62"/>
      <c r="HV28" s="62"/>
      <c r="HW28" s="62"/>
      <c r="HX28" s="62"/>
      <c r="HY28" s="62"/>
      <c r="HZ28" s="62"/>
      <c r="IA28" s="62"/>
      <c r="IB28" s="62"/>
      <c r="IC28" s="62"/>
      <c r="ID28" s="62"/>
      <c r="IE28" s="62"/>
      <c r="IF28" s="62"/>
      <c r="IG28" s="62"/>
      <c r="IH28" s="62"/>
      <c r="II28" s="62"/>
      <c r="IJ28" s="62"/>
      <c r="IK28" s="62"/>
      <c r="IL28" s="62"/>
      <c r="IM28" s="62"/>
      <c r="IN28" s="62"/>
      <c r="IO28" s="62"/>
      <c r="IP28" s="62"/>
      <c r="IQ28" s="62"/>
      <c r="IR28" s="62"/>
      <c r="IS28" s="62"/>
      <c r="IT28" s="62"/>
      <c r="IU28" s="62"/>
    </row>
    <row r="29" spans="1:255" s="70" customFormat="1" ht="14.1" customHeight="1" x14ac:dyDescent="0.2">
      <c r="A29" s="81" t="s">
        <v>340</v>
      </c>
      <c r="B29" s="82" t="s">
        <v>322</v>
      </c>
      <c r="C29" s="76">
        <v>83</v>
      </c>
      <c r="E29" s="62"/>
      <c r="F29" s="62"/>
      <c r="G29" s="62"/>
      <c r="H29" s="62"/>
      <c r="I29" s="62"/>
      <c r="J29" s="62"/>
      <c r="K29" s="62"/>
      <c r="L29" s="62"/>
      <c r="M29" s="62"/>
      <c r="N29" s="62"/>
      <c r="O29" s="62"/>
      <c r="P29" s="62"/>
      <c r="Q29" s="62"/>
      <c r="R29" s="62"/>
      <c r="S29" s="62"/>
      <c r="T29" s="62"/>
      <c r="U29" s="62"/>
      <c r="V29" s="62"/>
      <c r="W29" s="62"/>
      <c r="X29" s="62"/>
      <c r="Y29" s="62"/>
      <c r="Z29" s="62"/>
      <c r="AA29" s="62"/>
      <c r="AB29" s="62"/>
      <c r="AC29" s="62"/>
      <c r="AD29" s="62"/>
      <c r="AE29" s="62"/>
      <c r="AF29" s="62"/>
      <c r="AG29" s="62"/>
      <c r="AH29" s="62"/>
      <c r="AI29" s="62"/>
      <c r="AJ29" s="62"/>
      <c r="AK29" s="62"/>
      <c r="AL29" s="62"/>
      <c r="AM29" s="62"/>
      <c r="AN29" s="62"/>
      <c r="AO29" s="62"/>
      <c r="AP29" s="62"/>
      <c r="AQ29" s="62"/>
      <c r="AR29" s="62"/>
      <c r="AS29" s="62"/>
      <c r="AT29" s="62"/>
      <c r="AU29" s="62"/>
      <c r="AV29" s="62"/>
      <c r="AW29" s="62"/>
      <c r="AX29" s="62"/>
      <c r="AY29" s="62"/>
      <c r="AZ29" s="62"/>
      <c r="BA29" s="62"/>
      <c r="BB29" s="62"/>
      <c r="BC29" s="62"/>
      <c r="BD29" s="62"/>
      <c r="BE29" s="62"/>
      <c r="BF29" s="62"/>
      <c r="BG29" s="62"/>
      <c r="BH29" s="62"/>
      <c r="BI29" s="62"/>
      <c r="BJ29" s="62"/>
      <c r="BK29" s="62"/>
      <c r="BL29" s="62"/>
      <c r="BM29" s="62"/>
      <c r="BN29" s="62"/>
      <c r="BO29" s="62"/>
      <c r="BP29" s="62"/>
      <c r="BQ29" s="62"/>
      <c r="BR29" s="62"/>
      <c r="BS29" s="62"/>
      <c r="BT29" s="62"/>
      <c r="BU29" s="62"/>
      <c r="BV29" s="62"/>
      <c r="BW29" s="62"/>
      <c r="BX29" s="62"/>
      <c r="BY29" s="62"/>
      <c r="BZ29" s="62"/>
      <c r="CA29" s="62"/>
      <c r="CB29" s="62"/>
      <c r="CC29" s="62"/>
      <c r="CD29" s="62"/>
      <c r="CE29" s="62"/>
      <c r="CF29" s="62"/>
      <c r="CG29" s="62"/>
      <c r="CH29" s="62"/>
      <c r="CI29" s="62"/>
      <c r="CJ29" s="62"/>
      <c r="CK29" s="62"/>
      <c r="CL29" s="62"/>
      <c r="CM29" s="62"/>
      <c r="CN29" s="62"/>
      <c r="CO29" s="62"/>
      <c r="CP29" s="62"/>
      <c r="CQ29" s="62"/>
      <c r="CR29" s="62"/>
      <c r="CS29" s="62"/>
      <c r="CT29" s="62"/>
      <c r="CU29" s="62"/>
      <c r="CV29" s="62"/>
      <c r="CW29" s="62"/>
      <c r="CX29" s="62"/>
      <c r="CY29" s="62"/>
      <c r="CZ29" s="62"/>
      <c r="DA29" s="62"/>
      <c r="DB29" s="62"/>
      <c r="DC29" s="62"/>
      <c r="DD29" s="62"/>
      <c r="DE29" s="62"/>
      <c r="DF29" s="62"/>
      <c r="DG29" s="62"/>
      <c r="DH29" s="62"/>
      <c r="DI29" s="62"/>
      <c r="DJ29" s="62"/>
      <c r="DK29" s="62"/>
      <c r="DL29" s="62"/>
      <c r="DM29" s="62"/>
      <c r="DN29" s="62"/>
      <c r="DO29" s="62"/>
      <c r="DP29" s="62"/>
      <c r="DQ29" s="62"/>
      <c r="DR29" s="62"/>
      <c r="DS29" s="62"/>
      <c r="DT29" s="62"/>
      <c r="DU29" s="62"/>
      <c r="DV29" s="62"/>
      <c r="DW29" s="62"/>
      <c r="DX29" s="62"/>
      <c r="DY29" s="62"/>
      <c r="DZ29" s="62"/>
      <c r="EA29" s="62"/>
      <c r="EB29" s="62"/>
      <c r="EC29" s="62"/>
      <c r="ED29" s="62"/>
      <c r="EE29" s="62"/>
      <c r="EF29" s="62"/>
      <c r="EG29" s="62"/>
      <c r="EH29" s="62"/>
      <c r="EI29" s="62"/>
      <c r="EJ29" s="62"/>
      <c r="EK29" s="62"/>
      <c r="EL29" s="62"/>
      <c r="EM29" s="62"/>
      <c r="EN29" s="62"/>
      <c r="EO29" s="62"/>
      <c r="EP29" s="62"/>
      <c r="EQ29" s="62"/>
      <c r="ER29" s="62"/>
      <c r="ES29" s="62"/>
      <c r="ET29" s="62"/>
      <c r="EU29" s="62"/>
      <c r="EV29" s="62"/>
      <c r="EW29" s="62"/>
      <c r="EX29" s="62"/>
      <c r="EY29" s="62"/>
      <c r="EZ29" s="62"/>
      <c r="FA29" s="62"/>
      <c r="FB29" s="62"/>
      <c r="FC29" s="62"/>
      <c r="FD29" s="62"/>
      <c r="FE29" s="62"/>
      <c r="FF29" s="62"/>
      <c r="FG29" s="62"/>
      <c r="FH29" s="62"/>
      <c r="FI29" s="62"/>
      <c r="FJ29" s="62"/>
      <c r="FK29" s="62"/>
      <c r="FL29" s="62"/>
      <c r="FM29" s="62"/>
      <c r="FN29" s="62"/>
      <c r="FO29" s="62"/>
      <c r="FP29" s="62"/>
      <c r="FQ29" s="62"/>
      <c r="FR29" s="62"/>
      <c r="FS29" s="62"/>
      <c r="FT29" s="62"/>
      <c r="FU29" s="62"/>
      <c r="FV29" s="62"/>
      <c r="FW29" s="62"/>
      <c r="FX29" s="62"/>
      <c r="FY29" s="62"/>
      <c r="FZ29" s="62"/>
      <c r="GA29" s="62"/>
      <c r="GB29" s="62"/>
      <c r="GC29" s="62"/>
      <c r="GD29" s="62"/>
      <c r="GE29" s="62"/>
      <c r="GF29" s="62"/>
      <c r="GG29" s="62"/>
      <c r="GH29" s="62"/>
      <c r="GI29" s="62"/>
      <c r="GJ29" s="62"/>
      <c r="GK29" s="62"/>
      <c r="GL29" s="62"/>
      <c r="GM29" s="62"/>
      <c r="GN29" s="62"/>
      <c r="GO29" s="62"/>
      <c r="GP29" s="62"/>
      <c r="GQ29" s="62"/>
      <c r="GR29" s="62"/>
      <c r="GS29" s="62"/>
      <c r="GT29" s="62"/>
      <c r="GU29" s="62"/>
      <c r="GV29" s="62"/>
      <c r="GW29" s="62"/>
      <c r="GX29" s="62"/>
      <c r="GY29" s="62"/>
      <c r="GZ29" s="62"/>
      <c r="HA29" s="62"/>
      <c r="HB29" s="62"/>
      <c r="HC29" s="62"/>
      <c r="HD29" s="62"/>
      <c r="HE29" s="62"/>
      <c r="HF29" s="62"/>
      <c r="HG29" s="62"/>
      <c r="HH29" s="62"/>
      <c r="HI29" s="62"/>
      <c r="HJ29" s="62"/>
      <c r="HK29" s="62"/>
      <c r="HL29" s="62"/>
      <c r="HM29" s="62"/>
      <c r="HN29" s="62"/>
      <c r="HO29" s="62"/>
      <c r="HP29" s="62"/>
      <c r="HQ29" s="62"/>
      <c r="HR29" s="62"/>
      <c r="HS29" s="62"/>
      <c r="HT29" s="62"/>
      <c r="HU29" s="62"/>
      <c r="HV29" s="62"/>
      <c r="HW29" s="62"/>
      <c r="HX29" s="62"/>
      <c r="HY29" s="62"/>
      <c r="HZ29" s="62"/>
      <c r="IA29" s="62"/>
      <c r="IB29" s="62"/>
      <c r="IC29" s="62"/>
      <c r="ID29" s="62"/>
      <c r="IE29" s="62"/>
      <c r="IF29" s="62"/>
      <c r="IG29" s="62"/>
      <c r="IH29" s="62"/>
      <c r="II29" s="62"/>
      <c r="IJ29" s="62"/>
      <c r="IK29" s="62"/>
      <c r="IL29" s="62"/>
      <c r="IM29" s="62"/>
      <c r="IN29" s="62"/>
      <c r="IO29" s="62"/>
      <c r="IP29" s="62"/>
      <c r="IQ29" s="62"/>
      <c r="IR29" s="62"/>
      <c r="IS29" s="62"/>
      <c r="IT29" s="62"/>
      <c r="IU29" s="62"/>
    </row>
    <row r="30" spans="1:255" s="70" customFormat="1" ht="14.1" customHeight="1" x14ac:dyDescent="0.2">
      <c r="A30" s="67" t="s">
        <v>245</v>
      </c>
      <c r="B30" s="75" t="s">
        <v>246</v>
      </c>
      <c r="C30" s="76">
        <v>34</v>
      </c>
      <c r="E30" s="62"/>
      <c r="F30" s="62"/>
      <c r="G30" s="62"/>
      <c r="H30" s="62"/>
      <c r="I30" s="62"/>
      <c r="J30" s="62"/>
      <c r="K30" s="62"/>
      <c r="L30" s="62"/>
      <c r="M30" s="62"/>
      <c r="N30" s="62"/>
      <c r="O30" s="62"/>
      <c r="P30" s="62"/>
      <c r="Q30" s="62"/>
      <c r="R30" s="62"/>
      <c r="S30" s="62"/>
      <c r="T30" s="62"/>
      <c r="U30" s="62"/>
      <c r="V30" s="62"/>
      <c r="W30" s="62"/>
      <c r="X30" s="62"/>
      <c r="Y30" s="62"/>
      <c r="Z30" s="62"/>
      <c r="AA30" s="62"/>
      <c r="AB30" s="62"/>
      <c r="AC30" s="62"/>
      <c r="AD30" s="62"/>
      <c r="AE30" s="62"/>
      <c r="AF30" s="62"/>
      <c r="AG30" s="62"/>
      <c r="AH30" s="62"/>
      <c r="AI30" s="62"/>
      <c r="AJ30" s="62"/>
      <c r="AK30" s="62"/>
      <c r="AL30" s="62"/>
      <c r="AM30" s="62"/>
      <c r="AN30" s="62"/>
      <c r="AO30" s="62"/>
      <c r="AP30" s="62"/>
      <c r="AQ30" s="62"/>
      <c r="AR30" s="62"/>
      <c r="AS30" s="62"/>
      <c r="AT30" s="62"/>
      <c r="AU30" s="62"/>
      <c r="AV30" s="62"/>
      <c r="AW30" s="62"/>
      <c r="AX30" s="62"/>
      <c r="AY30" s="62"/>
      <c r="AZ30" s="62"/>
      <c r="BA30" s="62"/>
      <c r="BB30" s="62"/>
      <c r="BC30" s="62"/>
      <c r="BD30" s="62"/>
      <c r="BE30" s="62"/>
      <c r="BF30" s="62"/>
      <c r="BG30" s="62"/>
      <c r="BH30" s="62"/>
      <c r="BI30" s="62"/>
      <c r="BJ30" s="62"/>
      <c r="BK30" s="62"/>
      <c r="BL30" s="62"/>
      <c r="BM30" s="62"/>
      <c r="BN30" s="62"/>
      <c r="BO30" s="62"/>
      <c r="BP30" s="62"/>
      <c r="BQ30" s="62"/>
      <c r="BR30" s="62"/>
      <c r="BS30" s="62"/>
      <c r="BT30" s="62"/>
      <c r="BU30" s="62"/>
      <c r="BV30" s="62"/>
      <c r="BW30" s="62"/>
      <c r="BX30" s="62"/>
      <c r="BY30" s="62"/>
      <c r="BZ30" s="62"/>
      <c r="CA30" s="62"/>
      <c r="CB30" s="62"/>
      <c r="CC30" s="62"/>
      <c r="CD30" s="62"/>
      <c r="CE30" s="62"/>
      <c r="CF30" s="62"/>
      <c r="CG30" s="62"/>
      <c r="CH30" s="62"/>
      <c r="CI30" s="62"/>
      <c r="CJ30" s="62"/>
      <c r="CK30" s="62"/>
      <c r="CL30" s="62"/>
      <c r="CM30" s="62"/>
      <c r="CN30" s="62"/>
      <c r="CO30" s="62"/>
      <c r="CP30" s="62"/>
      <c r="CQ30" s="62"/>
      <c r="CR30" s="62"/>
      <c r="CS30" s="62"/>
      <c r="CT30" s="62"/>
      <c r="CU30" s="62"/>
      <c r="CV30" s="62"/>
      <c r="CW30" s="62"/>
      <c r="CX30" s="62"/>
      <c r="CY30" s="62"/>
      <c r="CZ30" s="62"/>
      <c r="DA30" s="62"/>
      <c r="DB30" s="62"/>
      <c r="DC30" s="62"/>
      <c r="DD30" s="62"/>
      <c r="DE30" s="62"/>
      <c r="DF30" s="62"/>
      <c r="DG30" s="62"/>
      <c r="DH30" s="62"/>
      <c r="DI30" s="62"/>
      <c r="DJ30" s="62"/>
      <c r="DK30" s="62"/>
      <c r="DL30" s="62"/>
      <c r="DM30" s="62"/>
      <c r="DN30" s="62"/>
      <c r="DO30" s="62"/>
      <c r="DP30" s="62"/>
      <c r="DQ30" s="62"/>
      <c r="DR30" s="62"/>
      <c r="DS30" s="62"/>
      <c r="DT30" s="62"/>
      <c r="DU30" s="62"/>
      <c r="DV30" s="62"/>
      <c r="DW30" s="62"/>
      <c r="DX30" s="62"/>
      <c r="DY30" s="62"/>
      <c r="DZ30" s="62"/>
      <c r="EA30" s="62"/>
      <c r="EB30" s="62"/>
      <c r="EC30" s="62"/>
      <c r="ED30" s="62"/>
      <c r="EE30" s="62"/>
      <c r="EF30" s="62"/>
      <c r="EG30" s="62"/>
      <c r="EH30" s="62"/>
      <c r="EI30" s="62"/>
      <c r="EJ30" s="62"/>
      <c r="EK30" s="62"/>
      <c r="EL30" s="62"/>
      <c r="EM30" s="62"/>
      <c r="EN30" s="62"/>
      <c r="EO30" s="62"/>
      <c r="EP30" s="62"/>
      <c r="EQ30" s="62"/>
      <c r="ER30" s="62"/>
      <c r="ES30" s="62"/>
      <c r="ET30" s="62"/>
      <c r="EU30" s="62"/>
      <c r="EV30" s="62"/>
      <c r="EW30" s="62"/>
      <c r="EX30" s="62"/>
      <c r="EY30" s="62"/>
      <c r="EZ30" s="62"/>
      <c r="FA30" s="62"/>
      <c r="FB30" s="62"/>
      <c r="FC30" s="62"/>
      <c r="FD30" s="62"/>
      <c r="FE30" s="62"/>
      <c r="FF30" s="62"/>
      <c r="FG30" s="62"/>
      <c r="FH30" s="62"/>
      <c r="FI30" s="62"/>
      <c r="FJ30" s="62"/>
      <c r="FK30" s="62"/>
      <c r="FL30" s="62"/>
      <c r="FM30" s="62"/>
      <c r="FN30" s="62"/>
      <c r="FO30" s="62"/>
      <c r="FP30" s="62"/>
      <c r="FQ30" s="62"/>
      <c r="FR30" s="62"/>
      <c r="FS30" s="62"/>
      <c r="FT30" s="62"/>
      <c r="FU30" s="62"/>
      <c r="FV30" s="62"/>
      <c r="FW30" s="62"/>
      <c r="FX30" s="62"/>
      <c r="FY30" s="62"/>
      <c r="FZ30" s="62"/>
      <c r="GA30" s="62"/>
      <c r="GB30" s="62"/>
      <c r="GC30" s="62"/>
      <c r="GD30" s="62"/>
      <c r="GE30" s="62"/>
      <c r="GF30" s="62"/>
      <c r="GG30" s="62"/>
      <c r="GH30" s="62"/>
      <c r="GI30" s="62"/>
      <c r="GJ30" s="62"/>
      <c r="GK30" s="62"/>
      <c r="GL30" s="62"/>
      <c r="GM30" s="62"/>
      <c r="GN30" s="62"/>
      <c r="GO30" s="62"/>
      <c r="GP30" s="62"/>
      <c r="GQ30" s="62"/>
      <c r="GR30" s="62"/>
      <c r="GS30" s="62"/>
      <c r="GT30" s="62"/>
      <c r="GU30" s="62"/>
      <c r="GV30" s="62"/>
      <c r="GW30" s="62"/>
      <c r="GX30" s="62"/>
      <c r="GY30" s="62"/>
      <c r="GZ30" s="62"/>
      <c r="HA30" s="62"/>
      <c r="HB30" s="62"/>
      <c r="HC30" s="62"/>
      <c r="HD30" s="62"/>
      <c r="HE30" s="62"/>
      <c r="HF30" s="62"/>
      <c r="HG30" s="62"/>
      <c r="HH30" s="62"/>
      <c r="HI30" s="62"/>
      <c r="HJ30" s="62"/>
      <c r="HK30" s="62"/>
      <c r="HL30" s="62"/>
      <c r="HM30" s="62"/>
      <c r="HN30" s="62"/>
      <c r="HO30" s="62"/>
      <c r="HP30" s="62"/>
      <c r="HQ30" s="62"/>
      <c r="HR30" s="62"/>
      <c r="HS30" s="62"/>
      <c r="HT30" s="62"/>
      <c r="HU30" s="62"/>
      <c r="HV30" s="62"/>
      <c r="HW30" s="62"/>
      <c r="HX30" s="62"/>
      <c r="HY30" s="62"/>
      <c r="HZ30" s="62"/>
      <c r="IA30" s="62"/>
      <c r="IB30" s="62"/>
      <c r="IC30" s="62"/>
      <c r="ID30" s="62"/>
      <c r="IE30" s="62"/>
      <c r="IF30" s="62"/>
      <c r="IG30" s="62"/>
      <c r="IH30" s="62"/>
      <c r="II30" s="62"/>
      <c r="IJ30" s="62"/>
      <c r="IK30" s="62"/>
      <c r="IL30" s="62"/>
      <c r="IM30" s="62"/>
      <c r="IN30" s="62"/>
      <c r="IO30" s="62"/>
      <c r="IP30" s="62"/>
      <c r="IQ30" s="62"/>
      <c r="IR30" s="62"/>
      <c r="IS30" s="62"/>
      <c r="IT30" s="62"/>
      <c r="IU30" s="62"/>
    </row>
    <row r="31" spans="1:255" s="70" customFormat="1" ht="14.1" customHeight="1" x14ac:dyDescent="0.2">
      <c r="A31" s="67" t="s">
        <v>243</v>
      </c>
      <c r="B31" s="75" t="s">
        <v>244</v>
      </c>
      <c r="C31" s="76">
        <v>33</v>
      </c>
      <c r="E31" s="62"/>
      <c r="F31" s="62"/>
      <c r="G31" s="62"/>
      <c r="H31" s="62"/>
      <c r="I31" s="62"/>
      <c r="J31" s="62"/>
      <c r="K31" s="62"/>
      <c r="L31" s="62"/>
      <c r="M31" s="62"/>
      <c r="N31" s="62"/>
      <c r="O31" s="62"/>
      <c r="P31" s="62"/>
      <c r="Q31" s="62"/>
      <c r="R31" s="62"/>
      <c r="S31" s="62"/>
      <c r="T31" s="62"/>
      <c r="U31" s="62"/>
      <c r="V31" s="62"/>
      <c r="W31" s="62"/>
      <c r="X31" s="62"/>
      <c r="Y31" s="62"/>
      <c r="Z31" s="62"/>
      <c r="AA31" s="62"/>
      <c r="AB31" s="62"/>
      <c r="AC31" s="62"/>
      <c r="AD31" s="62"/>
      <c r="AE31" s="62"/>
      <c r="AF31" s="62"/>
      <c r="AG31" s="62"/>
      <c r="AH31" s="62"/>
      <c r="AI31" s="62"/>
      <c r="AJ31" s="62"/>
      <c r="AK31" s="62"/>
      <c r="AL31" s="62"/>
      <c r="AM31" s="62"/>
      <c r="AN31" s="62"/>
      <c r="AO31" s="62"/>
      <c r="AP31" s="62"/>
      <c r="AQ31" s="62"/>
      <c r="AR31" s="62"/>
      <c r="AS31" s="62"/>
      <c r="AT31" s="62"/>
      <c r="AU31" s="62"/>
      <c r="AV31" s="62"/>
      <c r="AW31" s="62"/>
      <c r="AX31" s="62"/>
      <c r="AY31" s="62"/>
      <c r="AZ31" s="62"/>
      <c r="BA31" s="62"/>
      <c r="BB31" s="62"/>
      <c r="BC31" s="62"/>
      <c r="BD31" s="62"/>
      <c r="BE31" s="62"/>
      <c r="BF31" s="62"/>
      <c r="BG31" s="62"/>
      <c r="BH31" s="62"/>
      <c r="BI31" s="62"/>
      <c r="BJ31" s="62"/>
      <c r="BK31" s="62"/>
      <c r="BL31" s="62"/>
      <c r="BM31" s="62"/>
      <c r="BN31" s="62"/>
      <c r="BO31" s="62"/>
      <c r="BP31" s="62"/>
      <c r="BQ31" s="62"/>
      <c r="BR31" s="62"/>
      <c r="BS31" s="62"/>
      <c r="BT31" s="62"/>
      <c r="BU31" s="62"/>
      <c r="BV31" s="62"/>
      <c r="BW31" s="62"/>
      <c r="BX31" s="62"/>
      <c r="BY31" s="62"/>
      <c r="BZ31" s="62"/>
      <c r="CA31" s="62"/>
      <c r="CB31" s="62"/>
      <c r="CC31" s="62"/>
      <c r="CD31" s="62"/>
      <c r="CE31" s="62"/>
      <c r="CF31" s="62"/>
      <c r="CG31" s="62"/>
      <c r="CH31" s="62"/>
      <c r="CI31" s="62"/>
      <c r="CJ31" s="62"/>
      <c r="CK31" s="62"/>
      <c r="CL31" s="62"/>
      <c r="CM31" s="62"/>
      <c r="CN31" s="62"/>
      <c r="CO31" s="62"/>
      <c r="CP31" s="62"/>
      <c r="CQ31" s="62"/>
      <c r="CR31" s="62"/>
      <c r="CS31" s="62"/>
      <c r="CT31" s="62"/>
      <c r="CU31" s="62"/>
      <c r="CV31" s="62"/>
      <c r="CW31" s="62"/>
      <c r="CX31" s="62"/>
      <c r="CY31" s="62"/>
      <c r="CZ31" s="62"/>
      <c r="DA31" s="62"/>
      <c r="DB31" s="62"/>
      <c r="DC31" s="62"/>
      <c r="DD31" s="62"/>
      <c r="DE31" s="62"/>
      <c r="DF31" s="62"/>
      <c r="DG31" s="62"/>
      <c r="DH31" s="62"/>
      <c r="DI31" s="62"/>
      <c r="DJ31" s="62"/>
      <c r="DK31" s="62"/>
      <c r="DL31" s="62"/>
      <c r="DM31" s="62"/>
      <c r="DN31" s="62"/>
      <c r="DO31" s="62"/>
      <c r="DP31" s="62"/>
      <c r="DQ31" s="62"/>
      <c r="DR31" s="62"/>
      <c r="DS31" s="62"/>
      <c r="DT31" s="62"/>
      <c r="DU31" s="62"/>
      <c r="DV31" s="62"/>
      <c r="DW31" s="62"/>
      <c r="DX31" s="62"/>
      <c r="DY31" s="62"/>
      <c r="DZ31" s="62"/>
      <c r="EA31" s="62"/>
      <c r="EB31" s="62"/>
      <c r="EC31" s="62"/>
      <c r="ED31" s="62"/>
      <c r="EE31" s="62"/>
      <c r="EF31" s="62"/>
      <c r="EG31" s="62"/>
      <c r="EH31" s="62"/>
      <c r="EI31" s="62"/>
      <c r="EJ31" s="62"/>
      <c r="EK31" s="62"/>
      <c r="EL31" s="62"/>
      <c r="EM31" s="62"/>
      <c r="EN31" s="62"/>
      <c r="EO31" s="62"/>
      <c r="EP31" s="62"/>
      <c r="EQ31" s="62"/>
      <c r="ER31" s="62"/>
      <c r="ES31" s="62"/>
      <c r="ET31" s="62"/>
      <c r="EU31" s="62"/>
      <c r="EV31" s="62"/>
      <c r="EW31" s="62"/>
      <c r="EX31" s="62"/>
      <c r="EY31" s="62"/>
      <c r="EZ31" s="62"/>
      <c r="FA31" s="62"/>
      <c r="FB31" s="62"/>
      <c r="FC31" s="62"/>
      <c r="FD31" s="62"/>
      <c r="FE31" s="62"/>
      <c r="FF31" s="62"/>
      <c r="FG31" s="62"/>
      <c r="FH31" s="62"/>
      <c r="FI31" s="62"/>
      <c r="FJ31" s="62"/>
      <c r="FK31" s="62"/>
      <c r="FL31" s="62"/>
      <c r="FM31" s="62"/>
      <c r="FN31" s="62"/>
      <c r="FO31" s="62"/>
      <c r="FP31" s="62"/>
      <c r="FQ31" s="62"/>
      <c r="FR31" s="62"/>
      <c r="FS31" s="62"/>
      <c r="FT31" s="62"/>
      <c r="FU31" s="62"/>
      <c r="FV31" s="62"/>
      <c r="FW31" s="62"/>
      <c r="FX31" s="62"/>
      <c r="FY31" s="62"/>
      <c r="FZ31" s="62"/>
      <c r="GA31" s="62"/>
      <c r="GB31" s="62"/>
      <c r="GC31" s="62"/>
      <c r="GD31" s="62"/>
      <c r="GE31" s="62"/>
      <c r="GF31" s="62"/>
      <c r="GG31" s="62"/>
      <c r="GH31" s="62"/>
      <c r="GI31" s="62"/>
      <c r="GJ31" s="62"/>
      <c r="GK31" s="62"/>
      <c r="GL31" s="62"/>
      <c r="GM31" s="62"/>
      <c r="GN31" s="62"/>
      <c r="GO31" s="62"/>
      <c r="GP31" s="62"/>
      <c r="GQ31" s="62"/>
      <c r="GR31" s="62"/>
      <c r="GS31" s="62"/>
      <c r="GT31" s="62"/>
      <c r="GU31" s="62"/>
      <c r="GV31" s="62"/>
      <c r="GW31" s="62"/>
      <c r="GX31" s="62"/>
      <c r="GY31" s="62"/>
      <c r="GZ31" s="62"/>
      <c r="HA31" s="62"/>
      <c r="HB31" s="62"/>
      <c r="HC31" s="62"/>
      <c r="HD31" s="62"/>
      <c r="HE31" s="62"/>
      <c r="HF31" s="62"/>
      <c r="HG31" s="62"/>
      <c r="HH31" s="62"/>
      <c r="HI31" s="62"/>
      <c r="HJ31" s="62"/>
      <c r="HK31" s="62"/>
      <c r="HL31" s="62"/>
      <c r="HM31" s="62"/>
      <c r="HN31" s="62"/>
      <c r="HO31" s="62"/>
      <c r="HP31" s="62"/>
      <c r="HQ31" s="62"/>
      <c r="HR31" s="62"/>
      <c r="HS31" s="62"/>
      <c r="HT31" s="62"/>
      <c r="HU31" s="62"/>
      <c r="HV31" s="62"/>
      <c r="HW31" s="62"/>
      <c r="HX31" s="62"/>
      <c r="HY31" s="62"/>
      <c r="HZ31" s="62"/>
      <c r="IA31" s="62"/>
      <c r="IB31" s="62"/>
      <c r="IC31" s="62"/>
      <c r="ID31" s="62"/>
      <c r="IE31" s="62"/>
      <c r="IF31" s="62"/>
      <c r="IG31" s="62"/>
      <c r="IH31" s="62"/>
      <c r="II31" s="62"/>
      <c r="IJ31" s="62"/>
      <c r="IK31" s="62"/>
      <c r="IL31" s="62"/>
      <c r="IM31" s="62"/>
      <c r="IN31" s="62"/>
      <c r="IO31" s="62"/>
      <c r="IP31" s="62"/>
      <c r="IQ31" s="62"/>
      <c r="IR31" s="62"/>
      <c r="IS31" s="62"/>
      <c r="IT31" s="62"/>
      <c r="IU31" s="62"/>
    </row>
    <row r="32" spans="1:255" s="70" customFormat="1" ht="14.1" customHeight="1" x14ac:dyDescent="0.2">
      <c r="A32" s="67" t="s">
        <v>308</v>
      </c>
      <c r="B32" s="75" t="s">
        <v>309</v>
      </c>
      <c r="C32" s="76">
        <v>78</v>
      </c>
      <c r="E32" s="62"/>
      <c r="F32" s="62"/>
      <c r="G32" s="62"/>
      <c r="H32" s="62"/>
      <c r="I32" s="62"/>
      <c r="J32" s="62"/>
      <c r="K32" s="62"/>
      <c r="L32" s="62"/>
      <c r="M32" s="62"/>
      <c r="N32" s="62"/>
      <c r="O32" s="62"/>
      <c r="P32" s="62"/>
      <c r="Q32" s="62"/>
      <c r="R32" s="62"/>
      <c r="S32" s="62"/>
      <c r="T32" s="62"/>
      <c r="U32" s="62"/>
      <c r="V32" s="62"/>
      <c r="W32" s="62"/>
      <c r="X32" s="62"/>
      <c r="Y32" s="62"/>
      <c r="Z32" s="62"/>
      <c r="AA32" s="62"/>
      <c r="AB32" s="62"/>
      <c r="AC32" s="62"/>
      <c r="AD32" s="62"/>
      <c r="AE32" s="62"/>
      <c r="AF32" s="62"/>
      <c r="AG32" s="62"/>
      <c r="AH32" s="62"/>
      <c r="AI32" s="62"/>
      <c r="AJ32" s="62"/>
      <c r="AK32" s="62"/>
      <c r="AL32" s="62"/>
      <c r="AM32" s="62"/>
      <c r="AN32" s="62"/>
      <c r="AO32" s="62"/>
      <c r="AP32" s="62"/>
      <c r="AQ32" s="62"/>
      <c r="AR32" s="62"/>
      <c r="AS32" s="62"/>
      <c r="AT32" s="62"/>
      <c r="AU32" s="62"/>
      <c r="AV32" s="62"/>
      <c r="AW32" s="62"/>
      <c r="AX32" s="62"/>
      <c r="AY32" s="62"/>
      <c r="AZ32" s="62"/>
      <c r="BA32" s="62"/>
      <c r="BB32" s="62"/>
      <c r="BC32" s="62"/>
      <c r="BD32" s="62"/>
      <c r="BE32" s="62"/>
      <c r="BF32" s="62"/>
      <c r="BG32" s="62"/>
      <c r="BH32" s="62"/>
      <c r="BI32" s="62"/>
      <c r="BJ32" s="62"/>
      <c r="BK32" s="62"/>
      <c r="BL32" s="62"/>
      <c r="BM32" s="62"/>
      <c r="BN32" s="62"/>
      <c r="BO32" s="62"/>
      <c r="BP32" s="62"/>
      <c r="BQ32" s="62"/>
      <c r="BR32" s="62"/>
      <c r="BS32" s="62"/>
      <c r="BT32" s="62"/>
      <c r="BU32" s="62"/>
      <c r="BV32" s="62"/>
      <c r="BW32" s="62"/>
      <c r="BX32" s="62"/>
      <c r="BY32" s="62"/>
      <c r="BZ32" s="62"/>
      <c r="CA32" s="62"/>
      <c r="CB32" s="62"/>
      <c r="CC32" s="62"/>
      <c r="CD32" s="62"/>
      <c r="CE32" s="62"/>
      <c r="CF32" s="62"/>
      <c r="CG32" s="62"/>
      <c r="CH32" s="62"/>
      <c r="CI32" s="62"/>
      <c r="CJ32" s="62"/>
      <c r="CK32" s="62"/>
      <c r="CL32" s="62"/>
      <c r="CM32" s="62"/>
      <c r="CN32" s="62"/>
      <c r="CO32" s="62"/>
      <c r="CP32" s="62"/>
      <c r="CQ32" s="62"/>
      <c r="CR32" s="62"/>
      <c r="CS32" s="62"/>
      <c r="CT32" s="62"/>
      <c r="CU32" s="62"/>
      <c r="CV32" s="62"/>
      <c r="CW32" s="62"/>
      <c r="CX32" s="62"/>
      <c r="CY32" s="62"/>
      <c r="CZ32" s="62"/>
      <c r="DA32" s="62"/>
      <c r="DB32" s="62"/>
      <c r="DC32" s="62"/>
      <c r="DD32" s="62"/>
      <c r="DE32" s="62"/>
      <c r="DF32" s="62"/>
      <c r="DG32" s="62"/>
      <c r="DH32" s="62"/>
      <c r="DI32" s="62"/>
      <c r="DJ32" s="62"/>
      <c r="DK32" s="62"/>
      <c r="DL32" s="62"/>
      <c r="DM32" s="62"/>
      <c r="DN32" s="62"/>
      <c r="DO32" s="62"/>
      <c r="DP32" s="62"/>
      <c r="DQ32" s="62"/>
      <c r="DR32" s="62"/>
      <c r="DS32" s="62"/>
      <c r="DT32" s="62"/>
      <c r="DU32" s="62"/>
      <c r="DV32" s="62"/>
      <c r="DW32" s="62"/>
      <c r="DX32" s="62"/>
      <c r="DY32" s="62"/>
      <c r="DZ32" s="62"/>
      <c r="EA32" s="62"/>
      <c r="EB32" s="62"/>
      <c r="EC32" s="62"/>
      <c r="ED32" s="62"/>
      <c r="EE32" s="62"/>
      <c r="EF32" s="62"/>
      <c r="EG32" s="62"/>
      <c r="EH32" s="62"/>
      <c r="EI32" s="62"/>
      <c r="EJ32" s="62"/>
      <c r="EK32" s="62"/>
      <c r="EL32" s="62"/>
      <c r="EM32" s="62"/>
      <c r="EN32" s="62"/>
      <c r="EO32" s="62"/>
      <c r="EP32" s="62"/>
      <c r="EQ32" s="62"/>
      <c r="ER32" s="62"/>
      <c r="ES32" s="62"/>
      <c r="ET32" s="62"/>
      <c r="EU32" s="62"/>
      <c r="EV32" s="62"/>
      <c r="EW32" s="62"/>
      <c r="EX32" s="62"/>
      <c r="EY32" s="62"/>
      <c r="EZ32" s="62"/>
      <c r="FA32" s="62"/>
      <c r="FB32" s="62"/>
      <c r="FC32" s="62"/>
      <c r="FD32" s="62"/>
      <c r="FE32" s="62"/>
      <c r="FF32" s="62"/>
      <c r="FG32" s="62"/>
      <c r="FH32" s="62"/>
      <c r="FI32" s="62"/>
      <c r="FJ32" s="62"/>
      <c r="FK32" s="62"/>
      <c r="FL32" s="62"/>
      <c r="FM32" s="62"/>
      <c r="FN32" s="62"/>
      <c r="FO32" s="62"/>
      <c r="FP32" s="62"/>
      <c r="FQ32" s="62"/>
      <c r="FR32" s="62"/>
      <c r="FS32" s="62"/>
      <c r="FT32" s="62"/>
      <c r="FU32" s="62"/>
      <c r="FV32" s="62"/>
      <c r="FW32" s="62"/>
      <c r="FX32" s="62"/>
      <c r="FY32" s="62"/>
      <c r="FZ32" s="62"/>
      <c r="GA32" s="62"/>
      <c r="GB32" s="62"/>
      <c r="GC32" s="62"/>
      <c r="GD32" s="62"/>
      <c r="GE32" s="62"/>
      <c r="GF32" s="62"/>
      <c r="GG32" s="62"/>
      <c r="GH32" s="62"/>
      <c r="GI32" s="62"/>
      <c r="GJ32" s="62"/>
      <c r="GK32" s="62"/>
      <c r="GL32" s="62"/>
      <c r="GM32" s="62"/>
      <c r="GN32" s="62"/>
      <c r="GO32" s="62"/>
      <c r="GP32" s="62"/>
      <c r="GQ32" s="62"/>
      <c r="GR32" s="62"/>
      <c r="GS32" s="62"/>
      <c r="GT32" s="62"/>
      <c r="GU32" s="62"/>
      <c r="GV32" s="62"/>
      <c r="GW32" s="62"/>
      <c r="GX32" s="62"/>
      <c r="GY32" s="62"/>
      <c r="GZ32" s="62"/>
      <c r="HA32" s="62"/>
      <c r="HB32" s="62"/>
      <c r="HC32" s="62"/>
      <c r="HD32" s="62"/>
      <c r="HE32" s="62"/>
      <c r="HF32" s="62"/>
      <c r="HG32" s="62"/>
      <c r="HH32" s="62"/>
      <c r="HI32" s="62"/>
      <c r="HJ32" s="62"/>
      <c r="HK32" s="62"/>
      <c r="HL32" s="62"/>
      <c r="HM32" s="62"/>
      <c r="HN32" s="62"/>
      <c r="HO32" s="62"/>
      <c r="HP32" s="62"/>
      <c r="HQ32" s="62"/>
      <c r="HR32" s="62"/>
      <c r="HS32" s="62"/>
      <c r="HT32" s="62"/>
      <c r="HU32" s="62"/>
      <c r="HV32" s="62"/>
      <c r="HW32" s="62"/>
      <c r="HX32" s="62"/>
      <c r="HY32" s="62"/>
      <c r="HZ32" s="62"/>
      <c r="IA32" s="62"/>
      <c r="IB32" s="62"/>
      <c r="IC32" s="62"/>
      <c r="ID32" s="62"/>
      <c r="IE32" s="62"/>
      <c r="IF32" s="62"/>
      <c r="IG32" s="62"/>
      <c r="IH32" s="62"/>
      <c r="II32" s="62"/>
      <c r="IJ32" s="62"/>
      <c r="IK32" s="62"/>
      <c r="IL32" s="62"/>
      <c r="IM32" s="62"/>
      <c r="IN32" s="62"/>
      <c r="IO32" s="62"/>
      <c r="IP32" s="62"/>
      <c r="IQ32" s="62"/>
      <c r="IR32" s="62"/>
      <c r="IS32" s="62"/>
      <c r="IT32" s="62"/>
      <c r="IU32" s="62"/>
    </row>
    <row r="33" spans="1:255" s="70" customFormat="1" ht="14.1" customHeight="1" x14ac:dyDescent="0.2">
      <c r="A33" s="67" t="s">
        <v>271</v>
      </c>
      <c r="B33" s="75" t="s">
        <v>272</v>
      </c>
      <c r="C33" s="69">
        <v>67</v>
      </c>
      <c r="E33" s="62"/>
      <c r="F33" s="62"/>
      <c r="G33" s="62"/>
      <c r="H33" s="62"/>
      <c r="I33" s="62"/>
      <c r="J33" s="62"/>
      <c r="K33" s="62"/>
      <c r="L33" s="62"/>
      <c r="M33" s="62"/>
      <c r="N33" s="62"/>
      <c r="O33" s="62"/>
      <c r="P33" s="62"/>
      <c r="Q33" s="62"/>
      <c r="R33" s="62"/>
      <c r="S33" s="62"/>
      <c r="T33" s="62"/>
      <c r="U33" s="62"/>
      <c r="V33" s="62"/>
      <c r="W33" s="62"/>
      <c r="X33" s="62"/>
      <c r="Y33" s="62"/>
      <c r="Z33" s="62"/>
      <c r="AA33" s="62"/>
      <c r="AB33" s="62"/>
      <c r="AC33" s="62"/>
      <c r="AD33" s="62"/>
      <c r="AE33" s="62"/>
      <c r="AF33" s="62"/>
      <c r="AG33" s="62"/>
      <c r="AH33" s="62"/>
      <c r="AI33" s="62"/>
      <c r="AJ33" s="62"/>
      <c r="AK33" s="62"/>
      <c r="AL33" s="62"/>
      <c r="AM33" s="62"/>
      <c r="AN33" s="62"/>
      <c r="AO33" s="62"/>
      <c r="AP33" s="62"/>
      <c r="AQ33" s="62"/>
      <c r="AR33" s="62"/>
      <c r="AS33" s="62"/>
      <c r="AT33" s="62"/>
      <c r="AU33" s="62"/>
      <c r="AV33" s="62"/>
      <c r="AW33" s="62"/>
      <c r="AX33" s="62"/>
      <c r="AY33" s="62"/>
      <c r="AZ33" s="62"/>
      <c r="BA33" s="62"/>
      <c r="BB33" s="62"/>
      <c r="BC33" s="62"/>
      <c r="BD33" s="62"/>
      <c r="BE33" s="62"/>
      <c r="BF33" s="62"/>
      <c r="BG33" s="62"/>
      <c r="BH33" s="62"/>
      <c r="BI33" s="62"/>
      <c r="BJ33" s="62"/>
      <c r="BK33" s="62"/>
      <c r="BL33" s="62"/>
      <c r="BM33" s="62"/>
      <c r="BN33" s="62"/>
      <c r="BO33" s="62"/>
      <c r="BP33" s="62"/>
      <c r="BQ33" s="62"/>
      <c r="BR33" s="62"/>
      <c r="BS33" s="62"/>
      <c r="BT33" s="62"/>
      <c r="BU33" s="62"/>
      <c r="BV33" s="62"/>
      <c r="BW33" s="62"/>
      <c r="BX33" s="62"/>
      <c r="BY33" s="62"/>
      <c r="BZ33" s="62"/>
      <c r="CA33" s="62"/>
      <c r="CB33" s="62"/>
      <c r="CC33" s="62"/>
      <c r="CD33" s="62"/>
      <c r="CE33" s="62"/>
      <c r="CF33" s="62"/>
      <c r="CG33" s="62"/>
      <c r="CH33" s="62"/>
      <c r="CI33" s="62"/>
      <c r="CJ33" s="62"/>
      <c r="CK33" s="62"/>
      <c r="CL33" s="62"/>
      <c r="CM33" s="62"/>
      <c r="CN33" s="62"/>
      <c r="CO33" s="62"/>
      <c r="CP33" s="62"/>
      <c r="CQ33" s="62"/>
      <c r="CR33" s="62"/>
      <c r="CS33" s="62"/>
      <c r="CT33" s="62"/>
      <c r="CU33" s="62"/>
      <c r="CV33" s="62"/>
      <c r="CW33" s="62"/>
      <c r="CX33" s="62"/>
      <c r="CY33" s="62"/>
      <c r="CZ33" s="62"/>
      <c r="DA33" s="62"/>
      <c r="DB33" s="62"/>
      <c r="DC33" s="62"/>
      <c r="DD33" s="62"/>
      <c r="DE33" s="62"/>
      <c r="DF33" s="62"/>
      <c r="DG33" s="62"/>
      <c r="DH33" s="62"/>
      <c r="DI33" s="62"/>
      <c r="DJ33" s="62"/>
      <c r="DK33" s="62"/>
      <c r="DL33" s="62"/>
      <c r="DM33" s="62"/>
      <c r="DN33" s="62"/>
      <c r="DO33" s="62"/>
      <c r="DP33" s="62"/>
      <c r="DQ33" s="62"/>
      <c r="DR33" s="62"/>
      <c r="DS33" s="62"/>
      <c r="DT33" s="62"/>
      <c r="DU33" s="62"/>
      <c r="DV33" s="62"/>
      <c r="DW33" s="62"/>
      <c r="DX33" s="62"/>
      <c r="DY33" s="62"/>
      <c r="DZ33" s="62"/>
      <c r="EA33" s="62"/>
      <c r="EB33" s="62"/>
      <c r="EC33" s="62"/>
      <c r="ED33" s="62"/>
      <c r="EE33" s="62"/>
      <c r="EF33" s="62"/>
      <c r="EG33" s="62"/>
      <c r="EH33" s="62"/>
      <c r="EI33" s="62"/>
      <c r="EJ33" s="62"/>
      <c r="EK33" s="62"/>
      <c r="EL33" s="62"/>
      <c r="EM33" s="62"/>
      <c r="EN33" s="62"/>
      <c r="EO33" s="62"/>
      <c r="EP33" s="62"/>
      <c r="EQ33" s="62"/>
      <c r="ER33" s="62"/>
      <c r="ES33" s="62"/>
      <c r="ET33" s="62"/>
      <c r="EU33" s="62"/>
      <c r="EV33" s="62"/>
      <c r="EW33" s="62"/>
      <c r="EX33" s="62"/>
      <c r="EY33" s="62"/>
      <c r="EZ33" s="62"/>
      <c r="FA33" s="62"/>
      <c r="FB33" s="62"/>
      <c r="FC33" s="62"/>
      <c r="FD33" s="62"/>
      <c r="FE33" s="62"/>
      <c r="FF33" s="62"/>
      <c r="FG33" s="62"/>
      <c r="FH33" s="62"/>
      <c r="FI33" s="62"/>
      <c r="FJ33" s="62"/>
      <c r="FK33" s="62"/>
      <c r="FL33" s="62"/>
      <c r="FM33" s="62"/>
      <c r="FN33" s="62"/>
      <c r="FO33" s="62"/>
      <c r="FP33" s="62"/>
      <c r="FQ33" s="62"/>
      <c r="FR33" s="62"/>
      <c r="FS33" s="62"/>
      <c r="FT33" s="62"/>
      <c r="FU33" s="62"/>
      <c r="FV33" s="62"/>
      <c r="FW33" s="62"/>
      <c r="FX33" s="62"/>
      <c r="FY33" s="62"/>
      <c r="FZ33" s="62"/>
      <c r="GA33" s="62"/>
      <c r="GB33" s="62"/>
      <c r="GC33" s="62"/>
      <c r="GD33" s="62"/>
      <c r="GE33" s="62"/>
      <c r="GF33" s="62"/>
      <c r="GG33" s="62"/>
      <c r="GH33" s="62"/>
      <c r="GI33" s="62"/>
      <c r="GJ33" s="62"/>
      <c r="GK33" s="62"/>
      <c r="GL33" s="62"/>
      <c r="GM33" s="62"/>
      <c r="GN33" s="62"/>
      <c r="GO33" s="62"/>
      <c r="GP33" s="62"/>
      <c r="GQ33" s="62"/>
      <c r="GR33" s="62"/>
      <c r="GS33" s="62"/>
      <c r="GT33" s="62"/>
      <c r="GU33" s="62"/>
      <c r="GV33" s="62"/>
      <c r="GW33" s="62"/>
      <c r="GX33" s="62"/>
      <c r="GY33" s="62"/>
      <c r="GZ33" s="62"/>
      <c r="HA33" s="62"/>
      <c r="HB33" s="62"/>
      <c r="HC33" s="62"/>
      <c r="HD33" s="62"/>
      <c r="HE33" s="62"/>
      <c r="HF33" s="62"/>
      <c r="HG33" s="62"/>
      <c r="HH33" s="62"/>
      <c r="HI33" s="62"/>
      <c r="HJ33" s="62"/>
      <c r="HK33" s="62"/>
      <c r="HL33" s="62"/>
      <c r="HM33" s="62"/>
      <c r="HN33" s="62"/>
      <c r="HO33" s="62"/>
      <c r="HP33" s="62"/>
      <c r="HQ33" s="62"/>
      <c r="HR33" s="62"/>
      <c r="HS33" s="62"/>
      <c r="HT33" s="62"/>
      <c r="HU33" s="62"/>
      <c r="HV33" s="62"/>
      <c r="HW33" s="62"/>
      <c r="HX33" s="62"/>
      <c r="HY33" s="62"/>
      <c r="HZ33" s="62"/>
      <c r="IA33" s="62"/>
      <c r="IB33" s="62"/>
      <c r="IC33" s="62"/>
      <c r="ID33" s="62"/>
      <c r="IE33" s="62"/>
      <c r="IF33" s="62"/>
      <c r="IG33" s="62"/>
      <c r="IH33" s="62"/>
      <c r="II33" s="62"/>
      <c r="IJ33" s="62"/>
      <c r="IK33" s="62"/>
      <c r="IL33" s="62"/>
      <c r="IM33" s="62"/>
      <c r="IN33" s="62"/>
      <c r="IO33" s="62"/>
      <c r="IP33" s="62"/>
      <c r="IQ33" s="62"/>
      <c r="IR33" s="62"/>
      <c r="IS33" s="62"/>
      <c r="IT33" s="62"/>
      <c r="IU33" s="62"/>
    </row>
    <row r="34" spans="1:255" s="70" customFormat="1" ht="14.1" customHeight="1" x14ac:dyDescent="0.2">
      <c r="A34" s="67" t="s">
        <v>314</v>
      </c>
      <c r="B34" s="75" t="s">
        <v>315</v>
      </c>
      <c r="C34" s="76">
        <v>81</v>
      </c>
      <c r="E34" s="62"/>
      <c r="F34" s="62"/>
      <c r="G34" s="62"/>
      <c r="H34" s="62"/>
      <c r="I34" s="62"/>
      <c r="J34" s="62"/>
      <c r="K34" s="62"/>
      <c r="L34" s="62"/>
      <c r="M34" s="62"/>
      <c r="N34" s="62"/>
      <c r="O34" s="62"/>
      <c r="P34" s="62"/>
      <c r="Q34" s="62"/>
      <c r="R34" s="62"/>
      <c r="S34" s="62"/>
      <c r="T34" s="62"/>
      <c r="U34" s="62"/>
      <c r="V34" s="62"/>
      <c r="W34" s="62"/>
      <c r="X34" s="62"/>
      <c r="Y34" s="62"/>
      <c r="Z34" s="62"/>
      <c r="AA34" s="62"/>
      <c r="AB34" s="62"/>
      <c r="AC34" s="62"/>
      <c r="AD34" s="62"/>
      <c r="AE34" s="62"/>
      <c r="AF34" s="62"/>
      <c r="AG34" s="62"/>
      <c r="AH34" s="62"/>
      <c r="AI34" s="62"/>
      <c r="AJ34" s="62"/>
      <c r="AK34" s="62"/>
      <c r="AL34" s="62"/>
      <c r="AM34" s="62"/>
      <c r="AN34" s="62"/>
      <c r="AO34" s="62"/>
      <c r="AP34" s="62"/>
      <c r="AQ34" s="62"/>
      <c r="AR34" s="62"/>
      <c r="AS34" s="62"/>
      <c r="AT34" s="62"/>
      <c r="AU34" s="62"/>
      <c r="AV34" s="62"/>
      <c r="AW34" s="62"/>
      <c r="AX34" s="62"/>
      <c r="AY34" s="62"/>
      <c r="AZ34" s="62"/>
      <c r="BA34" s="62"/>
      <c r="BB34" s="62"/>
      <c r="BC34" s="62"/>
      <c r="BD34" s="62"/>
      <c r="BE34" s="62"/>
      <c r="BF34" s="62"/>
      <c r="BG34" s="62"/>
      <c r="BH34" s="62"/>
      <c r="BI34" s="62"/>
      <c r="BJ34" s="62"/>
      <c r="BK34" s="62"/>
      <c r="BL34" s="62"/>
      <c r="BM34" s="62"/>
      <c r="BN34" s="62"/>
      <c r="BO34" s="62"/>
      <c r="BP34" s="62"/>
      <c r="BQ34" s="62"/>
      <c r="BR34" s="62"/>
      <c r="BS34" s="62"/>
      <c r="BT34" s="62"/>
      <c r="BU34" s="62"/>
      <c r="BV34" s="62"/>
      <c r="BW34" s="62"/>
      <c r="BX34" s="62"/>
      <c r="BY34" s="62"/>
      <c r="BZ34" s="62"/>
      <c r="CA34" s="62"/>
      <c r="CB34" s="62"/>
      <c r="CC34" s="62"/>
      <c r="CD34" s="62"/>
      <c r="CE34" s="62"/>
      <c r="CF34" s="62"/>
      <c r="CG34" s="62"/>
      <c r="CH34" s="62"/>
      <c r="CI34" s="62"/>
      <c r="CJ34" s="62"/>
      <c r="CK34" s="62"/>
      <c r="CL34" s="62"/>
      <c r="CM34" s="62"/>
      <c r="CN34" s="62"/>
      <c r="CO34" s="62"/>
      <c r="CP34" s="62"/>
      <c r="CQ34" s="62"/>
      <c r="CR34" s="62"/>
      <c r="CS34" s="62"/>
      <c r="CT34" s="62"/>
      <c r="CU34" s="62"/>
      <c r="CV34" s="62"/>
      <c r="CW34" s="62"/>
      <c r="CX34" s="62"/>
      <c r="CY34" s="62"/>
      <c r="CZ34" s="62"/>
      <c r="DA34" s="62"/>
      <c r="DB34" s="62"/>
      <c r="DC34" s="62"/>
      <c r="DD34" s="62"/>
      <c r="DE34" s="62"/>
      <c r="DF34" s="62"/>
      <c r="DG34" s="62"/>
      <c r="DH34" s="62"/>
      <c r="DI34" s="62"/>
      <c r="DJ34" s="62"/>
      <c r="DK34" s="62"/>
      <c r="DL34" s="62"/>
      <c r="DM34" s="62"/>
      <c r="DN34" s="62"/>
      <c r="DO34" s="62"/>
      <c r="DP34" s="62"/>
      <c r="DQ34" s="62"/>
      <c r="DR34" s="62"/>
      <c r="DS34" s="62"/>
      <c r="DT34" s="62"/>
      <c r="DU34" s="62"/>
      <c r="DV34" s="62"/>
      <c r="DW34" s="62"/>
      <c r="DX34" s="62"/>
      <c r="DY34" s="62"/>
      <c r="DZ34" s="62"/>
      <c r="EA34" s="62"/>
      <c r="EB34" s="62"/>
      <c r="EC34" s="62"/>
      <c r="ED34" s="62"/>
      <c r="EE34" s="62"/>
      <c r="EF34" s="62"/>
      <c r="EG34" s="62"/>
      <c r="EH34" s="62"/>
      <c r="EI34" s="62"/>
      <c r="EJ34" s="62"/>
      <c r="EK34" s="62"/>
      <c r="EL34" s="62"/>
      <c r="EM34" s="62"/>
      <c r="EN34" s="62"/>
      <c r="EO34" s="62"/>
      <c r="EP34" s="62"/>
      <c r="EQ34" s="62"/>
      <c r="ER34" s="62"/>
      <c r="ES34" s="62"/>
      <c r="ET34" s="62"/>
      <c r="EU34" s="62"/>
      <c r="EV34" s="62"/>
      <c r="EW34" s="62"/>
      <c r="EX34" s="62"/>
      <c r="EY34" s="62"/>
      <c r="EZ34" s="62"/>
      <c r="FA34" s="62"/>
      <c r="FB34" s="62"/>
      <c r="FC34" s="62"/>
      <c r="FD34" s="62"/>
      <c r="FE34" s="62"/>
      <c r="FF34" s="62"/>
      <c r="FG34" s="62"/>
      <c r="FH34" s="62"/>
      <c r="FI34" s="62"/>
      <c r="FJ34" s="62"/>
      <c r="FK34" s="62"/>
      <c r="FL34" s="62"/>
      <c r="FM34" s="62"/>
      <c r="FN34" s="62"/>
      <c r="FO34" s="62"/>
      <c r="FP34" s="62"/>
      <c r="FQ34" s="62"/>
      <c r="FR34" s="62"/>
      <c r="FS34" s="62"/>
      <c r="FT34" s="62"/>
      <c r="FU34" s="62"/>
      <c r="FV34" s="62"/>
      <c r="FW34" s="62"/>
      <c r="FX34" s="62"/>
      <c r="FY34" s="62"/>
      <c r="FZ34" s="62"/>
      <c r="GA34" s="62"/>
      <c r="GB34" s="62"/>
      <c r="GC34" s="62"/>
      <c r="GD34" s="62"/>
      <c r="GE34" s="62"/>
      <c r="GF34" s="62"/>
      <c r="GG34" s="62"/>
      <c r="GH34" s="62"/>
      <c r="GI34" s="62"/>
      <c r="GJ34" s="62"/>
      <c r="GK34" s="62"/>
      <c r="GL34" s="62"/>
      <c r="GM34" s="62"/>
      <c r="GN34" s="62"/>
      <c r="GO34" s="62"/>
      <c r="GP34" s="62"/>
      <c r="GQ34" s="62"/>
      <c r="GR34" s="62"/>
      <c r="GS34" s="62"/>
      <c r="GT34" s="62"/>
      <c r="GU34" s="62"/>
      <c r="GV34" s="62"/>
      <c r="GW34" s="62"/>
      <c r="GX34" s="62"/>
      <c r="GY34" s="62"/>
      <c r="GZ34" s="62"/>
      <c r="HA34" s="62"/>
      <c r="HB34" s="62"/>
      <c r="HC34" s="62"/>
      <c r="HD34" s="62"/>
      <c r="HE34" s="62"/>
      <c r="HF34" s="62"/>
      <c r="HG34" s="62"/>
      <c r="HH34" s="62"/>
      <c r="HI34" s="62"/>
      <c r="HJ34" s="62"/>
      <c r="HK34" s="62"/>
      <c r="HL34" s="62"/>
      <c r="HM34" s="62"/>
      <c r="HN34" s="62"/>
      <c r="HO34" s="62"/>
      <c r="HP34" s="62"/>
      <c r="HQ34" s="62"/>
      <c r="HR34" s="62"/>
      <c r="HS34" s="62"/>
      <c r="HT34" s="62"/>
      <c r="HU34" s="62"/>
      <c r="HV34" s="62"/>
      <c r="HW34" s="62"/>
      <c r="HX34" s="62"/>
      <c r="HY34" s="62"/>
      <c r="HZ34" s="62"/>
      <c r="IA34" s="62"/>
      <c r="IB34" s="62"/>
      <c r="IC34" s="62"/>
      <c r="ID34" s="62"/>
      <c r="IE34" s="62"/>
      <c r="IF34" s="62"/>
      <c r="IG34" s="62"/>
      <c r="IH34" s="62"/>
      <c r="II34" s="62"/>
      <c r="IJ34" s="62"/>
      <c r="IK34" s="62"/>
      <c r="IL34" s="62"/>
      <c r="IM34" s="62"/>
      <c r="IN34" s="62"/>
      <c r="IO34" s="62"/>
      <c r="IP34" s="62"/>
      <c r="IQ34" s="62"/>
      <c r="IR34" s="62"/>
      <c r="IS34" s="62"/>
      <c r="IT34" s="62"/>
      <c r="IU34" s="62"/>
    </row>
    <row r="35" spans="1:255" s="70" customFormat="1" ht="14.1" customHeight="1" x14ac:dyDescent="0.2">
      <c r="A35" s="67" t="s">
        <v>247</v>
      </c>
      <c r="B35" s="75" t="s">
        <v>248</v>
      </c>
      <c r="C35" s="76">
        <v>35</v>
      </c>
      <c r="E35" s="62"/>
      <c r="F35" s="62"/>
      <c r="G35" s="62"/>
      <c r="H35" s="62"/>
      <c r="I35" s="62"/>
      <c r="J35" s="62"/>
      <c r="K35" s="62"/>
      <c r="L35" s="62"/>
      <c r="M35" s="62"/>
      <c r="N35" s="62"/>
      <c r="O35" s="62"/>
      <c r="P35" s="62"/>
      <c r="Q35" s="62"/>
      <c r="R35" s="62"/>
      <c r="S35" s="62"/>
      <c r="T35" s="62"/>
      <c r="U35" s="62"/>
      <c r="V35" s="62"/>
      <c r="W35" s="62"/>
      <c r="X35" s="62"/>
      <c r="Y35" s="62"/>
      <c r="Z35" s="62"/>
      <c r="AA35" s="62"/>
      <c r="AB35" s="62"/>
      <c r="AC35" s="62"/>
      <c r="AD35" s="62"/>
      <c r="AE35" s="62"/>
      <c r="AF35" s="62"/>
      <c r="AG35" s="62"/>
      <c r="AH35" s="62"/>
      <c r="AI35" s="62"/>
      <c r="AJ35" s="62"/>
      <c r="AK35" s="62"/>
      <c r="AL35" s="62"/>
      <c r="AM35" s="62"/>
      <c r="AN35" s="62"/>
      <c r="AO35" s="62"/>
      <c r="AP35" s="62"/>
      <c r="AQ35" s="62"/>
      <c r="AR35" s="62"/>
      <c r="AS35" s="62"/>
      <c r="AT35" s="62"/>
      <c r="AU35" s="62"/>
      <c r="AV35" s="62"/>
      <c r="AW35" s="62"/>
      <c r="AX35" s="62"/>
      <c r="AY35" s="62"/>
      <c r="AZ35" s="62"/>
      <c r="BA35" s="62"/>
      <c r="BB35" s="62"/>
      <c r="BC35" s="62"/>
      <c r="BD35" s="62"/>
      <c r="BE35" s="62"/>
      <c r="BF35" s="62"/>
      <c r="BG35" s="62"/>
      <c r="BH35" s="62"/>
      <c r="BI35" s="62"/>
      <c r="BJ35" s="62"/>
      <c r="BK35" s="62"/>
      <c r="BL35" s="62"/>
      <c r="BM35" s="62"/>
      <c r="BN35" s="62"/>
      <c r="BO35" s="62"/>
      <c r="BP35" s="62"/>
      <c r="BQ35" s="62"/>
      <c r="BR35" s="62"/>
      <c r="BS35" s="62"/>
      <c r="BT35" s="62"/>
      <c r="BU35" s="62"/>
      <c r="BV35" s="62"/>
      <c r="BW35" s="62"/>
      <c r="BX35" s="62"/>
      <c r="BY35" s="62"/>
      <c r="BZ35" s="62"/>
      <c r="CA35" s="62"/>
      <c r="CB35" s="62"/>
      <c r="CC35" s="62"/>
      <c r="CD35" s="62"/>
      <c r="CE35" s="62"/>
      <c r="CF35" s="62"/>
      <c r="CG35" s="62"/>
      <c r="CH35" s="62"/>
      <c r="CI35" s="62"/>
      <c r="CJ35" s="62"/>
      <c r="CK35" s="62"/>
      <c r="CL35" s="62"/>
      <c r="CM35" s="62"/>
      <c r="CN35" s="62"/>
      <c r="CO35" s="62"/>
      <c r="CP35" s="62"/>
      <c r="CQ35" s="62"/>
      <c r="CR35" s="62"/>
      <c r="CS35" s="62"/>
      <c r="CT35" s="62"/>
      <c r="CU35" s="62"/>
      <c r="CV35" s="62"/>
      <c r="CW35" s="62"/>
      <c r="CX35" s="62"/>
      <c r="CY35" s="62"/>
      <c r="CZ35" s="62"/>
      <c r="DA35" s="62"/>
      <c r="DB35" s="62"/>
      <c r="DC35" s="62"/>
      <c r="DD35" s="62"/>
      <c r="DE35" s="62"/>
      <c r="DF35" s="62"/>
      <c r="DG35" s="62"/>
      <c r="DH35" s="62"/>
      <c r="DI35" s="62"/>
      <c r="DJ35" s="62"/>
      <c r="DK35" s="62"/>
      <c r="DL35" s="62"/>
      <c r="DM35" s="62"/>
      <c r="DN35" s="62"/>
      <c r="DO35" s="62"/>
      <c r="DP35" s="62"/>
      <c r="DQ35" s="62"/>
      <c r="DR35" s="62"/>
      <c r="DS35" s="62"/>
      <c r="DT35" s="62"/>
      <c r="DU35" s="62"/>
      <c r="DV35" s="62"/>
      <c r="DW35" s="62"/>
      <c r="DX35" s="62"/>
      <c r="DY35" s="62"/>
      <c r="DZ35" s="62"/>
      <c r="EA35" s="62"/>
      <c r="EB35" s="62"/>
      <c r="EC35" s="62"/>
      <c r="ED35" s="62"/>
      <c r="EE35" s="62"/>
      <c r="EF35" s="62"/>
      <c r="EG35" s="62"/>
      <c r="EH35" s="62"/>
      <c r="EI35" s="62"/>
      <c r="EJ35" s="62"/>
      <c r="EK35" s="62"/>
      <c r="EL35" s="62"/>
      <c r="EM35" s="62"/>
      <c r="EN35" s="62"/>
      <c r="EO35" s="62"/>
      <c r="EP35" s="62"/>
      <c r="EQ35" s="62"/>
      <c r="ER35" s="62"/>
      <c r="ES35" s="62"/>
      <c r="ET35" s="62"/>
      <c r="EU35" s="62"/>
      <c r="EV35" s="62"/>
      <c r="EW35" s="62"/>
      <c r="EX35" s="62"/>
      <c r="EY35" s="62"/>
      <c r="EZ35" s="62"/>
      <c r="FA35" s="62"/>
      <c r="FB35" s="62"/>
      <c r="FC35" s="62"/>
      <c r="FD35" s="62"/>
      <c r="FE35" s="62"/>
      <c r="FF35" s="62"/>
      <c r="FG35" s="62"/>
      <c r="FH35" s="62"/>
      <c r="FI35" s="62"/>
      <c r="FJ35" s="62"/>
      <c r="FK35" s="62"/>
      <c r="FL35" s="62"/>
      <c r="FM35" s="62"/>
      <c r="FN35" s="62"/>
      <c r="FO35" s="62"/>
      <c r="FP35" s="62"/>
      <c r="FQ35" s="62"/>
      <c r="FR35" s="62"/>
      <c r="FS35" s="62"/>
      <c r="FT35" s="62"/>
      <c r="FU35" s="62"/>
      <c r="FV35" s="62"/>
      <c r="FW35" s="62"/>
      <c r="FX35" s="62"/>
      <c r="FY35" s="62"/>
      <c r="FZ35" s="62"/>
      <c r="GA35" s="62"/>
      <c r="GB35" s="62"/>
      <c r="GC35" s="62"/>
      <c r="GD35" s="62"/>
      <c r="GE35" s="62"/>
      <c r="GF35" s="62"/>
      <c r="GG35" s="62"/>
      <c r="GH35" s="62"/>
      <c r="GI35" s="62"/>
      <c r="GJ35" s="62"/>
      <c r="GK35" s="62"/>
      <c r="GL35" s="62"/>
      <c r="GM35" s="62"/>
      <c r="GN35" s="62"/>
      <c r="GO35" s="62"/>
      <c r="GP35" s="62"/>
      <c r="GQ35" s="62"/>
      <c r="GR35" s="62"/>
      <c r="GS35" s="62"/>
      <c r="GT35" s="62"/>
      <c r="GU35" s="62"/>
      <c r="GV35" s="62"/>
      <c r="GW35" s="62"/>
      <c r="GX35" s="62"/>
      <c r="GY35" s="62"/>
      <c r="GZ35" s="62"/>
      <c r="HA35" s="62"/>
      <c r="HB35" s="62"/>
      <c r="HC35" s="62"/>
      <c r="HD35" s="62"/>
      <c r="HE35" s="62"/>
      <c r="HF35" s="62"/>
      <c r="HG35" s="62"/>
      <c r="HH35" s="62"/>
      <c r="HI35" s="62"/>
      <c r="HJ35" s="62"/>
      <c r="HK35" s="62"/>
      <c r="HL35" s="62"/>
      <c r="HM35" s="62"/>
      <c r="HN35" s="62"/>
      <c r="HO35" s="62"/>
      <c r="HP35" s="62"/>
      <c r="HQ35" s="62"/>
      <c r="HR35" s="62"/>
      <c r="HS35" s="62"/>
      <c r="HT35" s="62"/>
      <c r="HU35" s="62"/>
      <c r="HV35" s="62"/>
      <c r="HW35" s="62"/>
      <c r="HX35" s="62"/>
      <c r="HY35" s="62"/>
      <c r="HZ35" s="62"/>
      <c r="IA35" s="62"/>
      <c r="IB35" s="62"/>
      <c r="IC35" s="62"/>
      <c r="ID35" s="62"/>
      <c r="IE35" s="62"/>
      <c r="IF35" s="62"/>
      <c r="IG35" s="62"/>
      <c r="IH35" s="62"/>
      <c r="II35" s="62"/>
      <c r="IJ35" s="62"/>
      <c r="IK35" s="62"/>
      <c r="IL35" s="62"/>
      <c r="IM35" s="62"/>
      <c r="IN35" s="62"/>
      <c r="IO35" s="62"/>
      <c r="IP35" s="62"/>
      <c r="IQ35" s="62"/>
      <c r="IR35" s="62"/>
      <c r="IS35" s="62"/>
      <c r="IT35" s="62"/>
      <c r="IU35" s="62"/>
    </row>
    <row r="36" spans="1:255" s="70" customFormat="1" ht="14.1" customHeight="1" x14ac:dyDescent="0.2">
      <c r="A36" s="67" t="s">
        <v>316</v>
      </c>
      <c r="B36" s="75" t="s">
        <v>317</v>
      </c>
      <c r="C36" s="76">
        <v>82</v>
      </c>
      <c r="E36" s="62"/>
      <c r="F36" s="62"/>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2"/>
      <c r="AM36" s="62"/>
      <c r="AN36" s="62"/>
      <c r="AO36" s="62"/>
      <c r="AP36" s="62"/>
      <c r="AQ36" s="62"/>
      <c r="AR36" s="62"/>
      <c r="AS36" s="62"/>
      <c r="AT36" s="62"/>
      <c r="AU36" s="62"/>
      <c r="AV36" s="62"/>
      <c r="AW36" s="62"/>
      <c r="AX36" s="62"/>
      <c r="AY36" s="62"/>
      <c r="AZ36" s="62"/>
      <c r="BA36" s="62"/>
      <c r="BB36" s="62"/>
      <c r="BC36" s="62"/>
      <c r="BD36" s="62"/>
      <c r="BE36" s="62"/>
      <c r="BF36" s="62"/>
      <c r="BG36" s="62"/>
      <c r="BH36" s="62"/>
      <c r="BI36" s="62"/>
      <c r="BJ36" s="62"/>
      <c r="BK36" s="62"/>
      <c r="BL36" s="62"/>
      <c r="BM36" s="62"/>
      <c r="BN36" s="62"/>
      <c r="BO36" s="62"/>
      <c r="BP36" s="62"/>
      <c r="BQ36" s="62"/>
      <c r="BR36" s="62"/>
      <c r="BS36" s="62"/>
      <c r="BT36" s="62"/>
      <c r="BU36" s="62"/>
      <c r="BV36" s="62"/>
      <c r="BW36" s="62"/>
      <c r="BX36" s="62"/>
      <c r="BY36" s="62"/>
      <c r="BZ36" s="62"/>
      <c r="CA36" s="62"/>
      <c r="CB36" s="62"/>
      <c r="CC36" s="62"/>
      <c r="CD36" s="62"/>
      <c r="CE36" s="62"/>
      <c r="CF36" s="62"/>
      <c r="CG36" s="62"/>
      <c r="CH36" s="62"/>
      <c r="CI36" s="62"/>
      <c r="CJ36" s="62"/>
      <c r="CK36" s="62"/>
      <c r="CL36" s="62"/>
      <c r="CM36" s="62"/>
      <c r="CN36" s="62"/>
      <c r="CO36" s="62"/>
      <c r="CP36" s="62"/>
      <c r="CQ36" s="62"/>
      <c r="CR36" s="62"/>
      <c r="CS36" s="62"/>
      <c r="CT36" s="62"/>
      <c r="CU36" s="62"/>
      <c r="CV36" s="62"/>
      <c r="CW36" s="62"/>
      <c r="CX36" s="62"/>
      <c r="CY36" s="62"/>
      <c r="CZ36" s="62"/>
      <c r="DA36" s="62"/>
      <c r="DB36" s="62"/>
      <c r="DC36" s="62"/>
      <c r="DD36" s="62"/>
      <c r="DE36" s="62"/>
      <c r="DF36" s="62"/>
      <c r="DG36" s="62"/>
      <c r="DH36" s="62"/>
      <c r="DI36" s="62"/>
      <c r="DJ36" s="62"/>
      <c r="DK36" s="62"/>
      <c r="DL36" s="62"/>
      <c r="DM36" s="62"/>
      <c r="DN36" s="62"/>
      <c r="DO36" s="62"/>
      <c r="DP36" s="62"/>
      <c r="DQ36" s="62"/>
      <c r="DR36" s="62"/>
      <c r="DS36" s="62"/>
      <c r="DT36" s="62"/>
      <c r="DU36" s="62"/>
      <c r="DV36" s="62"/>
      <c r="DW36" s="62"/>
      <c r="DX36" s="62"/>
      <c r="DY36" s="62"/>
      <c r="DZ36" s="62"/>
      <c r="EA36" s="62"/>
      <c r="EB36" s="62"/>
      <c r="EC36" s="62"/>
      <c r="ED36" s="62"/>
      <c r="EE36" s="62"/>
      <c r="EF36" s="62"/>
      <c r="EG36" s="62"/>
      <c r="EH36" s="62"/>
      <c r="EI36" s="62"/>
      <c r="EJ36" s="62"/>
      <c r="EK36" s="62"/>
      <c r="EL36" s="62"/>
      <c r="EM36" s="62"/>
      <c r="EN36" s="62"/>
      <c r="EO36" s="62"/>
      <c r="EP36" s="62"/>
      <c r="EQ36" s="62"/>
      <c r="ER36" s="62"/>
      <c r="ES36" s="62"/>
      <c r="ET36" s="62"/>
      <c r="EU36" s="62"/>
      <c r="EV36" s="62"/>
      <c r="EW36" s="62"/>
      <c r="EX36" s="62"/>
      <c r="EY36" s="62"/>
      <c r="EZ36" s="62"/>
      <c r="FA36" s="62"/>
      <c r="FB36" s="62"/>
      <c r="FC36" s="62"/>
      <c r="FD36" s="62"/>
      <c r="FE36" s="62"/>
      <c r="FF36" s="62"/>
      <c r="FG36" s="62"/>
      <c r="FH36" s="62"/>
      <c r="FI36" s="62"/>
      <c r="FJ36" s="62"/>
      <c r="FK36" s="62"/>
      <c r="FL36" s="62"/>
      <c r="FM36" s="62"/>
      <c r="FN36" s="62"/>
      <c r="FO36" s="62"/>
      <c r="FP36" s="62"/>
      <c r="FQ36" s="62"/>
      <c r="FR36" s="62"/>
      <c r="FS36" s="62"/>
      <c r="FT36" s="62"/>
      <c r="FU36" s="62"/>
      <c r="FV36" s="62"/>
      <c r="FW36" s="62"/>
      <c r="FX36" s="62"/>
      <c r="FY36" s="62"/>
      <c r="FZ36" s="62"/>
      <c r="GA36" s="62"/>
      <c r="GB36" s="62"/>
      <c r="GC36" s="62"/>
      <c r="GD36" s="62"/>
      <c r="GE36" s="62"/>
      <c r="GF36" s="62"/>
      <c r="GG36" s="62"/>
      <c r="GH36" s="62"/>
      <c r="GI36" s="62"/>
      <c r="GJ36" s="62"/>
      <c r="GK36" s="62"/>
      <c r="GL36" s="62"/>
      <c r="GM36" s="62"/>
      <c r="GN36" s="62"/>
      <c r="GO36" s="62"/>
      <c r="GP36" s="62"/>
      <c r="GQ36" s="62"/>
      <c r="GR36" s="62"/>
      <c r="GS36" s="62"/>
      <c r="GT36" s="62"/>
      <c r="GU36" s="62"/>
      <c r="GV36" s="62"/>
      <c r="GW36" s="62"/>
      <c r="GX36" s="62"/>
      <c r="GY36" s="62"/>
      <c r="GZ36" s="62"/>
      <c r="HA36" s="62"/>
      <c r="HB36" s="62"/>
      <c r="HC36" s="62"/>
      <c r="HD36" s="62"/>
      <c r="HE36" s="62"/>
      <c r="HF36" s="62"/>
      <c r="HG36" s="62"/>
      <c r="HH36" s="62"/>
      <c r="HI36" s="62"/>
      <c r="HJ36" s="62"/>
      <c r="HK36" s="62"/>
      <c r="HL36" s="62"/>
      <c r="HM36" s="62"/>
      <c r="HN36" s="62"/>
      <c r="HO36" s="62"/>
      <c r="HP36" s="62"/>
      <c r="HQ36" s="62"/>
      <c r="HR36" s="62"/>
      <c r="HS36" s="62"/>
      <c r="HT36" s="62"/>
      <c r="HU36" s="62"/>
      <c r="HV36" s="62"/>
      <c r="HW36" s="62"/>
      <c r="HX36" s="62"/>
      <c r="HY36" s="62"/>
      <c r="HZ36" s="62"/>
      <c r="IA36" s="62"/>
      <c r="IB36" s="62"/>
      <c r="IC36" s="62"/>
      <c r="ID36" s="62"/>
      <c r="IE36" s="62"/>
      <c r="IF36" s="62"/>
      <c r="IG36" s="62"/>
      <c r="IH36" s="62"/>
      <c r="II36" s="62"/>
      <c r="IJ36" s="62"/>
      <c r="IK36" s="62"/>
      <c r="IL36" s="62"/>
      <c r="IM36" s="62"/>
      <c r="IN36" s="62"/>
      <c r="IO36" s="62"/>
      <c r="IP36" s="62"/>
      <c r="IQ36" s="62"/>
      <c r="IR36" s="62"/>
      <c r="IS36" s="62"/>
      <c r="IT36" s="62"/>
      <c r="IU36" s="62"/>
    </row>
    <row r="37" spans="1:255" s="70" customFormat="1" ht="14.1" customHeight="1" x14ac:dyDescent="0.2">
      <c r="A37" s="67" t="s">
        <v>282</v>
      </c>
      <c r="B37" s="75" t="s">
        <v>283</v>
      </c>
      <c r="C37" s="69">
        <v>47</v>
      </c>
      <c r="E37" s="62"/>
      <c r="F37" s="62"/>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2"/>
      <c r="AM37" s="62"/>
      <c r="AN37" s="62"/>
      <c r="AO37" s="62"/>
      <c r="AP37" s="62"/>
      <c r="AQ37" s="62"/>
      <c r="AR37" s="62"/>
      <c r="AS37" s="62"/>
      <c r="AT37" s="62"/>
      <c r="AU37" s="62"/>
      <c r="AV37" s="62"/>
      <c r="AW37" s="62"/>
      <c r="AX37" s="62"/>
      <c r="AY37" s="62"/>
      <c r="AZ37" s="62"/>
      <c r="BA37" s="62"/>
      <c r="BB37" s="62"/>
      <c r="BC37" s="62"/>
      <c r="BD37" s="62"/>
      <c r="BE37" s="62"/>
      <c r="BF37" s="62"/>
      <c r="BG37" s="62"/>
      <c r="BH37" s="62"/>
      <c r="BI37" s="62"/>
      <c r="BJ37" s="62"/>
      <c r="BK37" s="62"/>
      <c r="BL37" s="62"/>
      <c r="BM37" s="62"/>
      <c r="BN37" s="62"/>
      <c r="BO37" s="62"/>
      <c r="BP37" s="62"/>
      <c r="BQ37" s="62"/>
      <c r="BR37" s="62"/>
      <c r="BS37" s="62"/>
      <c r="BT37" s="62"/>
      <c r="BU37" s="62"/>
      <c r="BV37" s="62"/>
      <c r="BW37" s="62"/>
      <c r="BX37" s="62"/>
      <c r="BY37" s="62"/>
      <c r="BZ37" s="62"/>
      <c r="CA37" s="62"/>
      <c r="CB37" s="62"/>
      <c r="CC37" s="62"/>
      <c r="CD37" s="62"/>
      <c r="CE37" s="62"/>
      <c r="CF37" s="62"/>
      <c r="CG37" s="62"/>
      <c r="CH37" s="62"/>
      <c r="CI37" s="62"/>
      <c r="CJ37" s="62"/>
      <c r="CK37" s="62"/>
      <c r="CL37" s="62"/>
      <c r="CM37" s="62"/>
      <c r="CN37" s="62"/>
      <c r="CO37" s="62"/>
      <c r="CP37" s="62"/>
      <c r="CQ37" s="62"/>
      <c r="CR37" s="62"/>
      <c r="CS37" s="62"/>
      <c r="CT37" s="62"/>
      <c r="CU37" s="62"/>
      <c r="CV37" s="62"/>
      <c r="CW37" s="62"/>
      <c r="CX37" s="62"/>
      <c r="CY37" s="62"/>
      <c r="CZ37" s="62"/>
      <c r="DA37" s="62"/>
      <c r="DB37" s="62"/>
      <c r="DC37" s="62"/>
      <c r="DD37" s="62"/>
      <c r="DE37" s="62"/>
      <c r="DF37" s="62"/>
      <c r="DG37" s="62"/>
      <c r="DH37" s="62"/>
      <c r="DI37" s="62"/>
      <c r="DJ37" s="62"/>
      <c r="DK37" s="62"/>
      <c r="DL37" s="62"/>
      <c r="DM37" s="62"/>
      <c r="DN37" s="62"/>
      <c r="DO37" s="62"/>
      <c r="DP37" s="62"/>
      <c r="DQ37" s="62"/>
      <c r="DR37" s="62"/>
      <c r="DS37" s="62"/>
      <c r="DT37" s="62"/>
      <c r="DU37" s="62"/>
      <c r="DV37" s="62"/>
      <c r="DW37" s="62"/>
      <c r="DX37" s="62"/>
      <c r="DY37" s="62"/>
      <c r="DZ37" s="62"/>
      <c r="EA37" s="62"/>
      <c r="EB37" s="62"/>
      <c r="EC37" s="62"/>
      <c r="ED37" s="62"/>
      <c r="EE37" s="62"/>
      <c r="EF37" s="62"/>
      <c r="EG37" s="62"/>
      <c r="EH37" s="62"/>
      <c r="EI37" s="62"/>
      <c r="EJ37" s="62"/>
      <c r="EK37" s="62"/>
      <c r="EL37" s="62"/>
      <c r="EM37" s="62"/>
      <c r="EN37" s="62"/>
      <c r="EO37" s="62"/>
      <c r="EP37" s="62"/>
      <c r="EQ37" s="62"/>
      <c r="ER37" s="62"/>
      <c r="ES37" s="62"/>
      <c r="ET37" s="62"/>
      <c r="EU37" s="62"/>
      <c r="EV37" s="62"/>
      <c r="EW37" s="62"/>
      <c r="EX37" s="62"/>
      <c r="EY37" s="62"/>
      <c r="EZ37" s="62"/>
      <c r="FA37" s="62"/>
      <c r="FB37" s="62"/>
      <c r="FC37" s="62"/>
      <c r="FD37" s="62"/>
      <c r="FE37" s="62"/>
      <c r="FF37" s="62"/>
      <c r="FG37" s="62"/>
      <c r="FH37" s="62"/>
      <c r="FI37" s="62"/>
      <c r="FJ37" s="62"/>
      <c r="FK37" s="62"/>
      <c r="FL37" s="62"/>
      <c r="FM37" s="62"/>
      <c r="FN37" s="62"/>
      <c r="FO37" s="62"/>
      <c r="FP37" s="62"/>
      <c r="FQ37" s="62"/>
      <c r="FR37" s="62"/>
      <c r="FS37" s="62"/>
      <c r="FT37" s="62"/>
      <c r="FU37" s="62"/>
      <c r="FV37" s="62"/>
      <c r="FW37" s="62"/>
      <c r="FX37" s="62"/>
      <c r="FY37" s="62"/>
      <c r="FZ37" s="62"/>
      <c r="GA37" s="62"/>
      <c r="GB37" s="62"/>
      <c r="GC37" s="62"/>
      <c r="GD37" s="62"/>
      <c r="GE37" s="62"/>
      <c r="GF37" s="62"/>
      <c r="GG37" s="62"/>
      <c r="GH37" s="62"/>
      <c r="GI37" s="62"/>
      <c r="GJ37" s="62"/>
      <c r="GK37" s="62"/>
      <c r="GL37" s="62"/>
      <c r="GM37" s="62"/>
      <c r="GN37" s="62"/>
      <c r="GO37" s="62"/>
      <c r="GP37" s="62"/>
      <c r="GQ37" s="62"/>
      <c r="GR37" s="62"/>
      <c r="GS37" s="62"/>
      <c r="GT37" s="62"/>
      <c r="GU37" s="62"/>
      <c r="GV37" s="62"/>
      <c r="GW37" s="62"/>
      <c r="GX37" s="62"/>
      <c r="GY37" s="62"/>
      <c r="GZ37" s="62"/>
      <c r="HA37" s="62"/>
      <c r="HB37" s="62"/>
      <c r="HC37" s="62"/>
      <c r="HD37" s="62"/>
      <c r="HE37" s="62"/>
      <c r="HF37" s="62"/>
      <c r="HG37" s="62"/>
      <c r="HH37" s="62"/>
      <c r="HI37" s="62"/>
      <c r="HJ37" s="62"/>
      <c r="HK37" s="62"/>
      <c r="HL37" s="62"/>
      <c r="HM37" s="62"/>
      <c r="HN37" s="62"/>
      <c r="HO37" s="62"/>
      <c r="HP37" s="62"/>
      <c r="HQ37" s="62"/>
      <c r="HR37" s="62"/>
      <c r="HS37" s="62"/>
      <c r="HT37" s="62"/>
      <c r="HU37" s="62"/>
      <c r="HV37" s="62"/>
      <c r="HW37" s="62"/>
      <c r="HX37" s="62"/>
      <c r="HY37" s="62"/>
      <c r="HZ37" s="62"/>
      <c r="IA37" s="62"/>
      <c r="IB37" s="62"/>
      <c r="IC37" s="62"/>
      <c r="ID37" s="62"/>
      <c r="IE37" s="62"/>
      <c r="IF37" s="62"/>
      <c r="IG37" s="62"/>
      <c r="IH37" s="62"/>
      <c r="II37" s="62"/>
      <c r="IJ37" s="62"/>
      <c r="IK37" s="62"/>
      <c r="IL37" s="62"/>
      <c r="IM37" s="62"/>
      <c r="IN37" s="62"/>
      <c r="IO37" s="62"/>
      <c r="IP37" s="62"/>
      <c r="IQ37" s="62"/>
      <c r="IR37" s="62"/>
      <c r="IS37" s="62"/>
      <c r="IT37" s="62"/>
      <c r="IU37" s="62"/>
    </row>
    <row r="38" spans="1:255" s="70" customFormat="1" ht="14.1" customHeight="1" x14ac:dyDescent="0.2">
      <c r="A38" s="67" t="s">
        <v>286</v>
      </c>
      <c r="B38" s="75" t="s">
        <v>287</v>
      </c>
      <c r="C38" s="76">
        <v>49</v>
      </c>
      <c r="E38" s="62"/>
      <c r="F38" s="62"/>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2"/>
      <c r="AM38" s="62"/>
      <c r="AN38" s="62"/>
      <c r="AO38" s="62"/>
      <c r="AP38" s="62"/>
      <c r="AQ38" s="62"/>
      <c r="AR38" s="62"/>
      <c r="AS38" s="62"/>
      <c r="AT38" s="62"/>
      <c r="AU38" s="62"/>
      <c r="AV38" s="62"/>
      <c r="AW38" s="62"/>
      <c r="AX38" s="62"/>
      <c r="AY38" s="62"/>
      <c r="AZ38" s="62"/>
      <c r="BA38" s="62"/>
      <c r="BB38" s="62"/>
      <c r="BC38" s="62"/>
      <c r="BD38" s="62"/>
      <c r="BE38" s="62"/>
      <c r="BF38" s="62"/>
      <c r="BG38" s="62"/>
      <c r="BH38" s="62"/>
      <c r="BI38" s="62"/>
      <c r="BJ38" s="62"/>
      <c r="BK38" s="62"/>
      <c r="BL38" s="62"/>
      <c r="BM38" s="62"/>
      <c r="BN38" s="62"/>
      <c r="BO38" s="62"/>
      <c r="BP38" s="62"/>
      <c r="BQ38" s="62"/>
      <c r="BR38" s="62"/>
      <c r="BS38" s="62"/>
      <c r="BT38" s="62"/>
      <c r="BU38" s="62"/>
      <c r="BV38" s="62"/>
      <c r="BW38" s="62"/>
      <c r="BX38" s="62"/>
      <c r="BY38" s="62"/>
      <c r="BZ38" s="62"/>
      <c r="CA38" s="62"/>
      <c r="CB38" s="62"/>
      <c r="CC38" s="62"/>
      <c r="CD38" s="62"/>
      <c r="CE38" s="62"/>
      <c r="CF38" s="62"/>
      <c r="CG38" s="62"/>
      <c r="CH38" s="62"/>
      <c r="CI38" s="62"/>
      <c r="CJ38" s="62"/>
      <c r="CK38" s="62"/>
      <c r="CL38" s="62"/>
      <c r="CM38" s="62"/>
      <c r="CN38" s="62"/>
      <c r="CO38" s="62"/>
      <c r="CP38" s="62"/>
      <c r="CQ38" s="62"/>
      <c r="CR38" s="62"/>
      <c r="CS38" s="62"/>
      <c r="CT38" s="62"/>
      <c r="CU38" s="62"/>
      <c r="CV38" s="62"/>
      <c r="CW38" s="62"/>
      <c r="CX38" s="62"/>
      <c r="CY38" s="62"/>
      <c r="CZ38" s="62"/>
      <c r="DA38" s="62"/>
      <c r="DB38" s="62"/>
      <c r="DC38" s="62"/>
      <c r="DD38" s="62"/>
      <c r="DE38" s="62"/>
      <c r="DF38" s="62"/>
      <c r="DG38" s="62"/>
      <c r="DH38" s="62"/>
      <c r="DI38" s="62"/>
      <c r="DJ38" s="62"/>
      <c r="DK38" s="62"/>
      <c r="DL38" s="62"/>
      <c r="DM38" s="62"/>
      <c r="DN38" s="62"/>
      <c r="DO38" s="62"/>
      <c r="DP38" s="62"/>
      <c r="DQ38" s="62"/>
      <c r="DR38" s="62"/>
      <c r="DS38" s="62"/>
      <c r="DT38" s="62"/>
      <c r="DU38" s="62"/>
      <c r="DV38" s="62"/>
      <c r="DW38" s="62"/>
      <c r="DX38" s="62"/>
      <c r="DY38" s="62"/>
      <c r="DZ38" s="62"/>
      <c r="EA38" s="62"/>
      <c r="EB38" s="62"/>
      <c r="EC38" s="62"/>
      <c r="ED38" s="62"/>
      <c r="EE38" s="62"/>
      <c r="EF38" s="62"/>
      <c r="EG38" s="62"/>
      <c r="EH38" s="62"/>
      <c r="EI38" s="62"/>
      <c r="EJ38" s="62"/>
      <c r="EK38" s="62"/>
      <c r="EL38" s="62"/>
      <c r="EM38" s="62"/>
      <c r="EN38" s="62"/>
      <c r="EO38" s="62"/>
      <c r="EP38" s="62"/>
      <c r="EQ38" s="62"/>
      <c r="ER38" s="62"/>
      <c r="ES38" s="62"/>
      <c r="ET38" s="62"/>
      <c r="EU38" s="62"/>
      <c r="EV38" s="62"/>
      <c r="EW38" s="62"/>
      <c r="EX38" s="62"/>
      <c r="EY38" s="62"/>
      <c r="EZ38" s="62"/>
      <c r="FA38" s="62"/>
      <c r="FB38" s="62"/>
      <c r="FC38" s="62"/>
      <c r="FD38" s="62"/>
      <c r="FE38" s="62"/>
      <c r="FF38" s="62"/>
      <c r="FG38" s="62"/>
      <c r="FH38" s="62"/>
      <c r="FI38" s="62"/>
      <c r="FJ38" s="62"/>
      <c r="FK38" s="62"/>
      <c r="FL38" s="62"/>
      <c r="FM38" s="62"/>
      <c r="FN38" s="62"/>
      <c r="FO38" s="62"/>
      <c r="FP38" s="62"/>
      <c r="FQ38" s="62"/>
      <c r="FR38" s="62"/>
      <c r="FS38" s="62"/>
      <c r="FT38" s="62"/>
      <c r="FU38" s="62"/>
      <c r="FV38" s="62"/>
      <c r="FW38" s="62"/>
      <c r="FX38" s="62"/>
      <c r="FY38" s="62"/>
      <c r="FZ38" s="62"/>
      <c r="GA38" s="62"/>
      <c r="GB38" s="62"/>
      <c r="GC38" s="62"/>
      <c r="GD38" s="62"/>
      <c r="GE38" s="62"/>
      <c r="GF38" s="62"/>
      <c r="GG38" s="62"/>
      <c r="GH38" s="62"/>
      <c r="GI38" s="62"/>
      <c r="GJ38" s="62"/>
      <c r="GK38" s="62"/>
      <c r="GL38" s="62"/>
      <c r="GM38" s="62"/>
      <c r="GN38" s="62"/>
      <c r="GO38" s="62"/>
      <c r="GP38" s="62"/>
      <c r="GQ38" s="62"/>
      <c r="GR38" s="62"/>
      <c r="GS38" s="62"/>
      <c r="GT38" s="62"/>
      <c r="GU38" s="62"/>
      <c r="GV38" s="62"/>
      <c r="GW38" s="62"/>
      <c r="GX38" s="62"/>
      <c r="GY38" s="62"/>
      <c r="GZ38" s="62"/>
      <c r="HA38" s="62"/>
      <c r="HB38" s="62"/>
      <c r="HC38" s="62"/>
      <c r="HD38" s="62"/>
      <c r="HE38" s="62"/>
      <c r="HF38" s="62"/>
      <c r="HG38" s="62"/>
      <c r="HH38" s="62"/>
      <c r="HI38" s="62"/>
      <c r="HJ38" s="62"/>
      <c r="HK38" s="62"/>
      <c r="HL38" s="62"/>
      <c r="HM38" s="62"/>
      <c r="HN38" s="62"/>
      <c r="HO38" s="62"/>
      <c r="HP38" s="62"/>
      <c r="HQ38" s="62"/>
      <c r="HR38" s="62"/>
      <c r="HS38" s="62"/>
      <c r="HT38" s="62"/>
      <c r="HU38" s="62"/>
      <c r="HV38" s="62"/>
      <c r="HW38" s="62"/>
      <c r="HX38" s="62"/>
      <c r="HY38" s="62"/>
      <c r="HZ38" s="62"/>
      <c r="IA38" s="62"/>
      <c r="IB38" s="62"/>
      <c r="IC38" s="62"/>
      <c r="ID38" s="62"/>
      <c r="IE38" s="62"/>
      <c r="IF38" s="62"/>
      <c r="IG38" s="62"/>
      <c r="IH38" s="62"/>
      <c r="II38" s="62"/>
      <c r="IJ38" s="62"/>
      <c r="IK38" s="62"/>
      <c r="IL38" s="62"/>
      <c r="IM38" s="62"/>
      <c r="IN38" s="62"/>
      <c r="IO38" s="62"/>
      <c r="IP38" s="62"/>
      <c r="IQ38" s="62"/>
      <c r="IR38" s="62"/>
      <c r="IS38" s="62"/>
      <c r="IT38" s="62"/>
      <c r="IU38" s="62"/>
    </row>
    <row r="39" spans="1:255" s="70" customFormat="1" ht="14.1" customHeight="1" x14ac:dyDescent="0.2">
      <c r="A39" s="67" t="s">
        <v>269</v>
      </c>
      <c r="B39" s="75" t="s">
        <v>270</v>
      </c>
      <c r="C39" s="69">
        <v>66</v>
      </c>
      <c r="E39" s="62"/>
      <c r="F39" s="62"/>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2"/>
      <c r="AM39" s="62"/>
      <c r="AN39" s="62"/>
      <c r="AO39" s="62"/>
      <c r="AP39" s="62"/>
      <c r="AQ39" s="62"/>
      <c r="AR39" s="62"/>
      <c r="AS39" s="62"/>
      <c r="AT39" s="62"/>
      <c r="AU39" s="62"/>
      <c r="AV39" s="62"/>
      <c r="AW39" s="62"/>
      <c r="AX39" s="62"/>
      <c r="AY39" s="62"/>
      <c r="AZ39" s="62"/>
      <c r="BA39" s="62"/>
      <c r="BB39" s="62"/>
      <c r="BC39" s="62"/>
      <c r="BD39" s="62"/>
      <c r="BE39" s="62"/>
      <c r="BF39" s="62"/>
      <c r="BG39" s="62"/>
      <c r="BH39" s="62"/>
      <c r="BI39" s="62"/>
      <c r="BJ39" s="62"/>
      <c r="BK39" s="62"/>
      <c r="BL39" s="62"/>
      <c r="BM39" s="62"/>
      <c r="BN39" s="62"/>
      <c r="BO39" s="62"/>
      <c r="BP39" s="62"/>
      <c r="BQ39" s="62"/>
      <c r="BR39" s="62"/>
      <c r="BS39" s="62"/>
      <c r="BT39" s="62"/>
      <c r="BU39" s="62"/>
      <c r="BV39" s="62"/>
      <c r="BW39" s="62"/>
      <c r="BX39" s="62"/>
      <c r="BY39" s="62"/>
      <c r="BZ39" s="62"/>
      <c r="CA39" s="62"/>
      <c r="CB39" s="62"/>
      <c r="CC39" s="62"/>
      <c r="CD39" s="62"/>
      <c r="CE39" s="62"/>
      <c r="CF39" s="62"/>
      <c r="CG39" s="62"/>
      <c r="CH39" s="62"/>
      <c r="CI39" s="62"/>
      <c r="CJ39" s="62"/>
      <c r="CK39" s="62"/>
      <c r="CL39" s="62"/>
      <c r="CM39" s="62"/>
      <c r="CN39" s="62"/>
      <c r="CO39" s="62"/>
      <c r="CP39" s="62"/>
      <c r="CQ39" s="62"/>
      <c r="CR39" s="62"/>
      <c r="CS39" s="62"/>
      <c r="CT39" s="62"/>
      <c r="CU39" s="62"/>
      <c r="CV39" s="62"/>
      <c r="CW39" s="62"/>
      <c r="CX39" s="62"/>
      <c r="CY39" s="62"/>
      <c r="CZ39" s="62"/>
      <c r="DA39" s="62"/>
      <c r="DB39" s="62"/>
      <c r="DC39" s="62"/>
      <c r="DD39" s="62"/>
      <c r="DE39" s="62"/>
      <c r="DF39" s="62"/>
      <c r="DG39" s="62"/>
      <c r="DH39" s="62"/>
      <c r="DI39" s="62"/>
      <c r="DJ39" s="62"/>
      <c r="DK39" s="62"/>
      <c r="DL39" s="62"/>
      <c r="DM39" s="62"/>
      <c r="DN39" s="62"/>
      <c r="DO39" s="62"/>
      <c r="DP39" s="62"/>
      <c r="DQ39" s="62"/>
      <c r="DR39" s="62"/>
      <c r="DS39" s="62"/>
      <c r="DT39" s="62"/>
      <c r="DU39" s="62"/>
      <c r="DV39" s="62"/>
      <c r="DW39" s="62"/>
      <c r="DX39" s="62"/>
      <c r="DY39" s="62"/>
      <c r="DZ39" s="62"/>
      <c r="EA39" s="62"/>
      <c r="EB39" s="62"/>
      <c r="EC39" s="62"/>
      <c r="ED39" s="62"/>
      <c r="EE39" s="62"/>
      <c r="EF39" s="62"/>
      <c r="EG39" s="62"/>
      <c r="EH39" s="62"/>
      <c r="EI39" s="62"/>
      <c r="EJ39" s="62"/>
      <c r="EK39" s="62"/>
      <c r="EL39" s="62"/>
      <c r="EM39" s="62"/>
      <c r="EN39" s="62"/>
      <c r="EO39" s="62"/>
      <c r="EP39" s="62"/>
      <c r="EQ39" s="62"/>
      <c r="ER39" s="62"/>
      <c r="ES39" s="62"/>
      <c r="ET39" s="62"/>
      <c r="EU39" s="62"/>
      <c r="EV39" s="62"/>
      <c r="EW39" s="62"/>
      <c r="EX39" s="62"/>
      <c r="EY39" s="62"/>
      <c r="EZ39" s="62"/>
      <c r="FA39" s="62"/>
      <c r="FB39" s="62"/>
      <c r="FC39" s="62"/>
      <c r="FD39" s="62"/>
      <c r="FE39" s="62"/>
      <c r="FF39" s="62"/>
      <c r="FG39" s="62"/>
      <c r="FH39" s="62"/>
      <c r="FI39" s="62"/>
      <c r="FJ39" s="62"/>
      <c r="FK39" s="62"/>
      <c r="FL39" s="62"/>
      <c r="FM39" s="62"/>
      <c r="FN39" s="62"/>
      <c r="FO39" s="62"/>
      <c r="FP39" s="62"/>
      <c r="FQ39" s="62"/>
      <c r="FR39" s="62"/>
      <c r="FS39" s="62"/>
      <c r="FT39" s="62"/>
      <c r="FU39" s="62"/>
      <c r="FV39" s="62"/>
      <c r="FW39" s="62"/>
      <c r="FX39" s="62"/>
      <c r="FY39" s="62"/>
      <c r="FZ39" s="62"/>
      <c r="GA39" s="62"/>
      <c r="GB39" s="62"/>
      <c r="GC39" s="62"/>
      <c r="GD39" s="62"/>
      <c r="GE39" s="62"/>
      <c r="GF39" s="62"/>
      <c r="GG39" s="62"/>
      <c r="GH39" s="62"/>
      <c r="GI39" s="62"/>
      <c r="GJ39" s="62"/>
      <c r="GK39" s="62"/>
      <c r="GL39" s="62"/>
      <c r="GM39" s="62"/>
      <c r="GN39" s="62"/>
      <c r="GO39" s="62"/>
      <c r="GP39" s="62"/>
      <c r="GQ39" s="62"/>
      <c r="GR39" s="62"/>
      <c r="GS39" s="62"/>
      <c r="GT39" s="62"/>
      <c r="GU39" s="62"/>
      <c r="GV39" s="62"/>
      <c r="GW39" s="62"/>
      <c r="GX39" s="62"/>
      <c r="GY39" s="62"/>
      <c r="GZ39" s="62"/>
      <c r="HA39" s="62"/>
      <c r="HB39" s="62"/>
      <c r="HC39" s="62"/>
      <c r="HD39" s="62"/>
      <c r="HE39" s="62"/>
      <c r="HF39" s="62"/>
      <c r="HG39" s="62"/>
      <c r="HH39" s="62"/>
      <c r="HI39" s="62"/>
      <c r="HJ39" s="62"/>
      <c r="HK39" s="62"/>
      <c r="HL39" s="62"/>
      <c r="HM39" s="62"/>
      <c r="HN39" s="62"/>
      <c r="HO39" s="62"/>
      <c r="HP39" s="62"/>
      <c r="HQ39" s="62"/>
      <c r="HR39" s="62"/>
      <c r="HS39" s="62"/>
      <c r="HT39" s="62"/>
      <c r="HU39" s="62"/>
      <c r="HV39" s="62"/>
      <c r="HW39" s="62"/>
      <c r="HX39" s="62"/>
      <c r="HY39" s="62"/>
      <c r="HZ39" s="62"/>
      <c r="IA39" s="62"/>
      <c r="IB39" s="62"/>
      <c r="IC39" s="62"/>
      <c r="ID39" s="62"/>
      <c r="IE39" s="62"/>
      <c r="IF39" s="62"/>
      <c r="IG39" s="62"/>
      <c r="IH39" s="62"/>
      <c r="II39" s="62"/>
      <c r="IJ39" s="62"/>
      <c r="IK39" s="62"/>
      <c r="IL39" s="62"/>
      <c r="IM39" s="62"/>
      <c r="IN39" s="62"/>
      <c r="IO39" s="62"/>
      <c r="IP39" s="62"/>
      <c r="IQ39" s="62"/>
      <c r="IR39" s="62"/>
      <c r="IS39" s="62"/>
      <c r="IT39" s="62"/>
      <c r="IU39" s="62"/>
    </row>
    <row r="40" spans="1:255" s="70" customFormat="1" ht="14.1" customHeight="1" x14ac:dyDescent="0.2">
      <c r="A40" s="67" t="s">
        <v>253</v>
      </c>
      <c r="B40" s="75" t="s">
        <v>254</v>
      </c>
      <c r="C40" s="76">
        <v>63</v>
      </c>
      <c r="E40" s="62"/>
      <c r="F40" s="62"/>
      <c r="G40" s="62"/>
      <c r="H40" s="62"/>
      <c r="I40" s="62"/>
      <c r="J40" s="62"/>
      <c r="K40" s="62"/>
      <c r="L40" s="62"/>
      <c r="M40" s="62"/>
      <c r="N40" s="62"/>
      <c r="O40" s="62"/>
      <c r="P40" s="62"/>
      <c r="Q40" s="62"/>
      <c r="R40" s="62"/>
      <c r="S40" s="62"/>
      <c r="T40" s="62"/>
      <c r="U40" s="62"/>
      <c r="V40" s="62"/>
      <c r="W40" s="62"/>
      <c r="X40" s="62"/>
      <c r="Y40" s="62"/>
      <c r="Z40" s="62"/>
      <c r="AA40" s="62"/>
      <c r="AB40" s="62"/>
      <c r="AC40" s="62"/>
      <c r="AD40" s="62"/>
      <c r="AE40" s="62"/>
      <c r="AF40" s="62"/>
      <c r="AG40" s="62"/>
      <c r="AH40" s="62"/>
      <c r="AI40" s="62"/>
      <c r="AJ40" s="62"/>
      <c r="AK40" s="62"/>
      <c r="AL40" s="62"/>
      <c r="AM40" s="62"/>
      <c r="AN40" s="62"/>
      <c r="AO40" s="62"/>
      <c r="AP40" s="62"/>
      <c r="AQ40" s="62"/>
      <c r="AR40" s="62"/>
      <c r="AS40" s="62"/>
      <c r="AT40" s="62"/>
      <c r="AU40" s="62"/>
      <c r="AV40" s="62"/>
      <c r="AW40" s="62"/>
      <c r="AX40" s="62"/>
      <c r="AY40" s="62"/>
      <c r="AZ40" s="62"/>
      <c r="BA40" s="62"/>
      <c r="BB40" s="62"/>
      <c r="BC40" s="62"/>
      <c r="BD40" s="62"/>
      <c r="BE40" s="62"/>
      <c r="BF40" s="62"/>
      <c r="BG40" s="62"/>
      <c r="BH40" s="62"/>
      <c r="BI40" s="62"/>
      <c r="BJ40" s="62"/>
      <c r="BK40" s="62"/>
      <c r="BL40" s="62"/>
      <c r="BM40" s="62"/>
      <c r="BN40" s="62"/>
      <c r="BO40" s="62"/>
      <c r="BP40" s="62"/>
      <c r="BQ40" s="62"/>
      <c r="BR40" s="62"/>
      <c r="BS40" s="62"/>
      <c r="BT40" s="62"/>
      <c r="BU40" s="62"/>
      <c r="BV40" s="62"/>
      <c r="BW40" s="62"/>
      <c r="BX40" s="62"/>
      <c r="BY40" s="62"/>
      <c r="BZ40" s="62"/>
      <c r="CA40" s="62"/>
      <c r="CB40" s="62"/>
      <c r="CC40" s="62"/>
      <c r="CD40" s="62"/>
      <c r="CE40" s="62"/>
      <c r="CF40" s="62"/>
      <c r="CG40" s="62"/>
      <c r="CH40" s="62"/>
      <c r="CI40" s="62"/>
      <c r="CJ40" s="62"/>
      <c r="CK40" s="62"/>
      <c r="CL40" s="62"/>
      <c r="CM40" s="62"/>
      <c r="CN40" s="62"/>
      <c r="CO40" s="62"/>
      <c r="CP40" s="62"/>
      <c r="CQ40" s="62"/>
      <c r="CR40" s="62"/>
      <c r="CS40" s="62"/>
      <c r="CT40" s="62"/>
      <c r="CU40" s="62"/>
      <c r="CV40" s="62"/>
      <c r="CW40" s="62"/>
      <c r="CX40" s="62"/>
      <c r="CY40" s="62"/>
      <c r="CZ40" s="62"/>
      <c r="DA40" s="62"/>
      <c r="DB40" s="62"/>
      <c r="DC40" s="62"/>
      <c r="DD40" s="62"/>
      <c r="DE40" s="62"/>
      <c r="DF40" s="62"/>
      <c r="DG40" s="62"/>
      <c r="DH40" s="62"/>
      <c r="DI40" s="62"/>
      <c r="DJ40" s="62"/>
      <c r="DK40" s="62"/>
      <c r="DL40" s="62"/>
      <c r="DM40" s="62"/>
      <c r="DN40" s="62"/>
      <c r="DO40" s="62"/>
      <c r="DP40" s="62"/>
      <c r="DQ40" s="62"/>
      <c r="DR40" s="62"/>
      <c r="DS40" s="62"/>
      <c r="DT40" s="62"/>
      <c r="DU40" s="62"/>
      <c r="DV40" s="62"/>
      <c r="DW40" s="62"/>
      <c r="DX40" s="62"/>
      <c r="DY40" s="62"/>
      <c r="DZ40" s="62"/>
      <c r="EA40" s="62"/>
      <c r="EB40" s="62"/>
      <c r="EC40" s="62"/>
      <c r="ED40" s="62"/>
      <c r="EE40" s="62"/>
      <c r="EF40" s="62"/>
      <c r="EG40" s="62"/>
      <c r="EH40" s="62"/>
      <c r="EI40" s="62"/>
      <c r="EJ40" s="62"/>
      <c r="EK40" s="62"/>
      <c r="EL40" s="62"/>
      <c r="EM40" s="62"/>
      <c r="EN40" s="62"/>
      <c r="EO40" s="62"/>
      <c r="EP40" s="62"/>
      <c r="EQ40" s="62"/>
      <c r="ER40" s="62"/>
      <c r="ES40" s="62"/>
      <c r="ET40" s="62"/>
      <c r="EU40" s="62"/>
      <c r="EV40" s="62"/>
      <c r="EW40" s="62"/>
      <c r="EX40" s="62"/>
      <c r="EY40" s="62"/>
      <c r="EZ40" s="62"/>
      <c r="FA40" s="62"/>
      <c r="FB40" s="62"/>
      <c r="FC40" s="62"/>
      <c r="FD40" s="62"/>
      <c r="FE40" s="62"/>
      <c r="FF40" s="62"/>
      <c r="FG40" s="62"/>
      <c r="FH40" s="62"/>
      <c r="FI40" s="62"/>
      <c r="FJ40" s="62"/>
      <c r="FK40" s="62"/>
      <c r="FL40" s="62"/>
      <c r="FM40" s="62"/>
      <c r="FN40" s="62"/>
      <c r="FO40" s="62"/>
      <c r="FP40" s="62"/>
      <c r="FQ40" s="62"/>
      <c r="FR40" s="62"/>
      <c r="FS40" s="62"/>
      <c r="FT40" s="62"/>
      <c r="FU40" s="62"/>
      <c r="FV40" s="62"/>
      <c r="FW40" s="62"/>
      <c r="FX40" s="62"/>
      <c r="FY40" s="62"/>
      <c r="FZ40" s="62"/>
      <c r="GA40" s="62"/>
      <c r="GB40" s="62"/>
      <c r="GC40" s="62"/>
      <c r="GD40" s="62"/>
      <c r="GE40" s="62"/>
      <c r="GF40" s="62"/>
      <c r="GG40" s="62"/>
      <c r="GH40" s="62"/>
      <c r="GI40" s="62"/>
      <c r="GJ40" s="62"/>
      <c r="GK40" s="62"/>
      <c r="GL40" s="62"/>
      <c r="GM40" s="62"/>
      <c r="GN40" s="62"/>
      <c r="GO40" s="62"/>
      <c r="GP40" s="62"/>
      <c r="GQ40" s="62"/>
      <c r="GR40" s="62"/>
      <c r="GS40" s="62"/>
      <c r="GT40" s="62"/>
      <c r="GU40" s="62"/>
      <c r="GV40" s="62"/>
      <c r="GW40" s="62"/>
      <c r="GX40" s="62"/>
      <c r="GY40" s="62"/>
      <c r="GZ40" s="62"/>
      <c r="HA40" s="62"/>
      <c r="HB40" s="62"/>
      <c r="HC40" s="62"/>
      <c r="HD40" s="62"/>
      <c r="HE40" s="62"/>
      <c r="HF40" s="62"/>
      <c r="HG40" s="62"/>
      <c r="HH40" s="62"/>
      <c r="HI40" s="62"/>
      <c r="HJ40" s="62"/>
      <c r="HK40" s="62"/>
      <c r="HL40" s="62"/>
      <c r="HM40" s="62"/>
      <c r="HN40" s="62"/>
      <c r="HO40" s="62"/>
      <c r="HP40" s="62"/>
      <c r="HQ40" s="62"/>
      <c r="HR40" s="62"/>
      <c r="HS40" s="62"/>
      <c r="HT40" s="62"/>
      <c r="HU40" s="62"/>
      <c r="HV40" s="62"/>
      <c r="HW40" s="62"/>
      <c r="HX40" s="62"/>
      <c r="HY40" s="62"/>
      <c r="HZ40" s="62"/>
      <c r="IA40" s="62"/>
      <c r="IB40" s="62"/>
      <c r="IC40" s="62"/>
      <c r="ID40" s="62"/>
      <c r="IE40" s="62"/>
      <c r="IF40" s="62"/>
      <c r="IG40" s="62"/>
      <c r="IH40" s="62"/>
      <c r="II40" s="62"/>
      <c r="IJ40" s="62"/>
      <c r="IK40" s="62"/>
      <c r="IL40" s="62"/>
      <c r="IM40" s="62"/>
      <c r="IN40" s="62"/>
      <c r="IO40" s="62"/>
      <c r="IP40" s="62"/>
      <c r="IQ40" s="62"/>
      <c r="IR40" s="62"/>
      <c r="IS40" s="62"/>
      <c r="IT40" s="62"/>
      <c r="IU40" s="62"/>
    </row>
    <row r="41" spans="1:255" s="70" customFormat="1" ht="14.1" customHeight="1" x14ac:dyDescent="0.2">
      <c r="A41" s="67" t="s">
        <v>318</v>
      </c>
      <c r="B41" s="75" t="s">
        <v>319</v>
      </c>
      <c r="C41" s="76">
        <v>109</v>
      </c>
      <c r="E41" s="62"/>
      <c r="F41" s="62"/>
      <c r="G41" s="62"/>
      <c r="H41" s="62"/>
      <c r="I41" s="62"/>
      <c r="J41" s="62"/>
      <c r="K41" s="62"/>
      <c r="L41" s="62"/>
      <c r="M41" s="62"/>
      <c r="N41" s="62"/>
      <c r="O41" s="62"/>
      <c r="P41" s="62"/>
      <c r="Q41" s="62"/>
      <c r="R41" s="62"/>
      <c r="S41" s="62"/>
      <c r="T41" s="62"/>
      <c r="U41" s="62"/>
      <c r="V41" s="62"/>
      <c r="W41" s="62"/>
      <c r="X41" s="62"/>
      <c r="Y41" s="62"/>
      <c r="Z41" s="62"/>
      <c r="AA41" s="62"/>
      <c r="AB41" s="62"/>
      <c r="AC41" s="62"/>
      <c r="AD41" s="62"/>
      <c r="AE41" s="62"/>
      <c r="AF41" s="62"/>
      <c r="AG41" s="62"/>
      <c r="AH41" s="62"/>
      <c r="AI41" s="62"/>
      <c r="AJ41" s="62"/>
      <c r="AK41" s="62"/>
      <c r="AL41" s="62"/>
      <c r="AM41" s="62"/>
      <c r="AN41" s="62"/>
      <c r="AO41" s="62"/>
      <c r="AP41" s="62"/>
      <c r="AQ41" s="62"/>
      <c r="AR41" s="62"/>
      <c r="AS41" s="62"/>
      <c r="AT41" s="62"/>
      <c r="AU41" s="62"/>
      <c r="AV41" s="62"/>
      <c r="AW41" s="62"/>
      <c r="AX41" s="62"/>
      <c r="AY41" s="62"/>
      <c r="AZ41" s="62"/>
      <c r="BA41" s="62"/>
      <c r="BB41" s="62"/>
      <c r="BC41" s="62"/>
      <c r="BD41" s="62"/>
      <c r="BE41" s="62"/>
      <c r="BF41" s="62"/>
      <c r="BG41" s="62"/>
      <c r="BH41" s="62"/>
      <c r="BI41" s="62"/>
      <c r="BJ41" s="62"/>
      <c r="BK41" s="62"/>
      <c r="BL41" s="62"/>
      <c r="BM41" s="62"/>
      <c r="BN41" s="62"/>
      <c r="BO41" s="62"/>
      <c r="BP41" s="62"/>
      <c r="BQ41" s="62"/>
      <c r="BR41" s="62"/>
      <c r="BS41" s="62"/>
      <c r="BT41" s="62"/>
      <c r="BU41" s="62"/>
      <c r="BV41" s="62"/>
      <c r="BW41" s="62"/>
      <c r="BX41" s="62"/>
      <c r="BY41" s="62"/>
      <c r="BZ41" s="62"/>
      <c r="CA41" s="62"/>
      <c r="CB41" s="62"/>
      <c r="CC41" s="62"/>
      <c r="CD41" s="62"/>
      <c r="CE41" s="62"/>
      <c r="CF41" s="62"/>
      <c r="CG41" s="62"/>
      <c r="CH41" s="62"/>
      <c r="CI41" s="62"/>
      <c r="CJ41" s="62"/>
      <c r="CK41" s="62"/>
      <c r="CL41" s="62"/>
      <c r="CM41" s="62"/>
      <c r="CN41" s="62"/>
      <c r="CO41" s="62"/>
      <c r="CP41" s="62"/>
      <c r="CQ41" s="62"/>
      <c r="CR41" s="62"/>
      <c r="CS41" s="62"/>
      <c r="CT41" s="62"/>
      <c r="CU41" s="62"/>
      <c r="CV41" s="62"/>
      <c r="CW41" s="62"/>
      <c r="CX41" s="62"/>
      <c r="CY41" s="62"/>
      <c r="CZ41" s="62"/>
      <c r="DA41" s="62"/>
      <c r="DB41" s="62"/>
      <c r="DC41" s="62"/>
      <c r="DD41" s="62"/>
      <c r="DE41" s="62"/>
      <c r="DF41" s="62"/>
      <c r="DG41" s="62"/>
      <c r="DH41" s="62"/>
      <c r="DI41" s="62"/>
      <c r="DJ41" s="62"/>
      <c r="DK41" s="62"/>
      <c r="DL41" s="62"/>
      <c r="DM41" s="62"/>
      <c r="DN41" s="62"/>
      <c r="DO41" s="62"/>
      <c r="DP41" s="62"/>
      <c r="DQ41" s="62"/>
      <c r="DR41" s="62"/>
      <c r="DS41" s="62"/>
      <c r="DT41" s="62"/>
      <c r="DU41" s="62"/>
      <c r="DV41" s="62"/>
      <c r="DW41" s="62"/>
      <c r="DX41" s="62"/>
      <c r="DY41" s="62"/>
      <c r="DZ41" s="62"/>
      <c r="EA41" s="62"/>
      <c r="EB41" s="62"/>
      <c r="EC41" s="62"/>
      <c r="ED41" s="62"/>
      <c r="EE41" s="62"/>
      <c r="EF41" s="62"/>
      <c r="EG41" s="62"/>
      <c r="EH41" s="62"/>
      <c r="EI41" s="62"/>
      <c r="EJ41" s="62"/>
      <c r="EK41" s="62"/>
      <c r="EL41" s="62"/>
      <c r="EM41" s="62"/>
      <c r="EN41" s="62"/>
      <c r="EO41" s="62"/>
      <c r="EP41" s="62"/>
      <c r="EQ41" s="62"/>
      <c r="ER41" s="62"/>
      <c r="ES41" s="62"/>
      <c r="ET41" s="62"/>
      <c r="EU41" s="62"/>
      <c r="EV41" s="62"/>
      <c r="EW41" s="62"/>
      <c r="EX41" s="62"/>
      <c r="EY41" s="62"/>
      <c r="EZ41" s="62"/>
      <c r="FA41" s="62"/>
      <c r="FB41" s="62"/>
      <c r="FC41" s="62"/>
      <c r="FD41" s="62"/>
      <c r="FE41" s="62"/>
      <c r="FF41" s="62"/>
      <c r="FG41" s="62"/>
      <c r="FH41" s="62"/>
      <c r="FI41" s="62"/>
      <c r="FJ41" s="62"/>
      <c r="FK41" s="62"/>
      <c r="FL41" s="62"/>
      <c r="FM41" s="62"/>
      <c r="FN41" s="62"/>
      <c r="FO41" s="62"/>
      <c r="FP41" s="62"/>
      <c r="FQ41" s="62"/>
      <c r="FR41" s="62"/>
      <c r="FS41" s="62"/>
      <c r="FT41" s="62"/>
      <c r="FU41" s="62"/>
      <c r="FV41" s="62"/>
      <c r="FW41" s="62"/>
      <c r="FX41" s="62"/>
      <c r="FY41" s="62"/>
      <c r="FZ41" s="62"/>
      <c r="GA41" s="62"/>
      <c r="GB41" s="62"/>
      <c r="GC41" s="62"/>
      <c r="GD41" s="62"/>
      <c r="GE41" s="62"/>
      <c r="GF41" s="62"/>
      <c r="GG41" s="62"/>
      <c r="GH41" s="62"/>
      <c r="GI41" s="62"/>
      <c r="GJ41" s="62"/>
      <c r="GK41" s="62"/>
      <c r="GL41" s="62"/>
      <c r="GM41" s="62"/>
      <c r="GN41" s="62"/>
      <c r="GO41" s="62"/>
      <c r="GP41" s="62"/>
      <c r="GQ41" s="62"/>
      <c r="GR41" s="62"/>
      <c r="GS41" s="62"/>
      <c r="GT41" s="62"/>
      <c r="GU41" s="62"/>
      <c r="GV41" s="62"/>
      <c r="GW41" s="62"/>
      <c r="GX41" s="62"/>
      <c r="GY41" s="62"/>
      <c r="GZ41" s="62"/>
      <c r="HA41" s="62"/>
      <c r="HB41" s="62"/>
      <c r="HC41" s="62"/>
      <c r="HD41" s="62"/>
      <c r="HE41" s="62"/>
      <c r="HF41" s="62"/>
      <c r="HG41" s="62"/>
      <c r="HH41" s="62"/>
      <c r="HI41" s="62"/>
      <c r="HJ41" s="62"/>
      <c r="HK41" s="62"/>
      <c r="HL41" s="62"/>
      <c r="HM41" s="62"/>
      <c r="HN41" s="62"/>
      <c r="HO41" s="62"/>
      <c r="HP41" s="62"/>
      <c r="HQ41" s="62"/>
      <c r="HR41" s="62"/>
      <c r="HS41" s="62"/>
      <c r="HT41" s="62"/>
      <c r="HU41" s="62"/>
      <c r="HV41" s="62"/>
      <c r="HW41" s="62"/>
      <c r="HX41" s="62"/>
      <c r="HY41" s="62"/>
      <c r="HZ41" s="62"/>
      <c r="IA41" s="62"/>
      <c r="IB41" s="62"/>
      <c r="IC41" s="62"/>
      <c r="ID41" s="62"/>
      <c r="IE41" s="62"/>
      <c r="IF41" s="62"/>
      <c r="IG41" s="62"/>
      <c r="IH41" s="62"/>
      <c r="II41" s="62"/>
      <c r="IJ41" s="62"/>
      <c r="IK41" s="62"/>
      <c r="IL41" s="62"/>
      <c r="IM41" s="62"/>
      <c r="IN41" s="62"/>
      <c r="IO41" s="62"/>
      <c r="IP41" s="62"/>
      <c r="IQ41" s="62"/>
      <c r="IR41" s="62"/>
      <c r="IS41" s="62"/>
      <c r="IT41" s="62"/>
      <c r="IU41" s="62"/>
    </row>
    <row r="42" spans="1:255" s="70" customFormat="1" ht="14.1" customHeight="1" x14ac:dyDescent="0.2">
      <c r="A42" s="67" t="s">
        <v>255</v>
      </c>
      <c r="B42" s="75" t="s">
        <v>256</v>
      </c>
      <c r="C42" s="76">
        <v>38</v>
      </c>
      <c r="E42" s="62"/>
      <c r="F42" s="62"/>
      <c r="G42" s="62"/>
      <c r="H42" s="62"/>
      <c r="I42" s="62"/>
      <c r="J42" s="62"/>
      <c r="K42" s="62"/>
      <c r="L42" s="62"/>
      <c r="M42" s="62"/>
      <c r="N42" s="62"/>
      <c r="O42" s="62"/>
      <c r="P42" s="62"/>
      <c r="Q42" s="62"/>
      <c r="R42" s="62"/>
      <c r="S42" s="62"/>
      <c r="T42" s="62"/>
      <c r="U42" s="62"/>
      <c r="V42" s="62"/>
      <c r="W42" s="62"/>
      <c r="X42" s="62"/>
      <c r="Y42" s="62"/>
      <c r="Z42" s="62"/>
      <c r="AA42" s="62"/>
      <c r="AB42" s="62"/>
      <c r="AC42" s="62"/>
      <c r="AD42" s="62"/>
      <c r="AE42" s="62"/>
      <c r="AF42" s="62"/>
      <c r="AG42" s="62"/>
      <c r="AH42" s="62"/>
      <c r="AI42" s="62"/>
      <c r="AJ42" s="62"/>
      <c r="AK42" s="62"/>
      <c r="AL42" s="62"/>
      <c r="AM42" s="62"/>
      <c r="AN42" s="62"/>
      <c r="AO42" s="62"/>
      <c r="AP42" s="62"/>
      <c r="AQ42" s="62"/>
      <c r="AR42" s="62"/>
      <c r="AS42" s="62"/>
      <c r="AT42" s="62"/>
      <c r="AU42" s="62"/>
      <c r="AV42" s="62"/>
      <c r="AW42" s="62"/>
      <c r="AX42" s="62"/>
      <c r="AY42" s="62"/>
      <c r="AZ42" s="62"/>
      <c r="BA42" s="62"/>
      <c r="BB42" s="62"/>
      <c r="BC42" s="62"/>
      <c r="BD42" s="62"/>
      <c r="BE42" s="62"/>
      <c r="BF42" s="62"/>
      <c r="BG42" s="62"/>
      <c r="BH42" s="62"/>
      <c r="BI42" s="62"/>
      <c r="BJ42" s="62"/>
      <c r="BK42" s="62"/>
      <c r="BL42" s="62"/>
      <c r="BM42" s="62"/>
      <c r="BN42" s="62"/>
      <c r="BO42" s="62"/>
      <c r="BP42" s="62"/>
      <c r="BQ42" s="62"/>
      <c r="BR42" s="62"/>
      <c r="BS42" s="62"/>
      <c r="BT42" s="62"/>
      <c r="BU42" s="62"/>
      <c r="BV42" s="62"/>
      <c r="BW42" s="62"/>
      <c r="BX42" s="62"/>
      <c r="BY42" s="62"/>
      <c r="BZ42" s="62"/>
      <c r="CA42" s="62"/>
      <c r="CB42" s="62"/>
      <c r="CC42" s="62"/>
      <c r="CD42" s="62"/>
      <c r="CE42" s="62"/>
      <c r="CF42" s="62"/>
      <c r="CG42" s="62"/>
      <c r="CH42" s="62"/>
      <c r="CI42" s="62"/>
      <c r="CJ42" s="62"/>
      <c r="CK42" s="62"/>
      <c r="CL42" s="62"/>
      <c r="CM42" s="62"/>
      <c r="CN42" s="62"/>
      <c r="CO42" s="62"/>
      <c r="CP42" s="62"/>
      <c r="CQ42" s="62"/>
      <c r="CR42" s="62"/>
      <c r="CS42" s="62"/>
      <c r="CT42" s="62"/>
      <c r="CU42" s="62"/>
      <c r="CV42" s="62"/>
      <c r="CW42" s="62"/>
      <c r="CX42" s="62"/>
      <c r="CY42" s="62"/>
      <c r="CZ42" s="62"/>
      <c r="DA42" s="62"/>
      <c r="DB42" s="62"/>
      <c r="DC42" s="62"/>
      <c r="DD42" s="62"/>
      <c r="DE42" s="62"/>
      <c r="DF42" s="62"/>
      <c r="DG42" s="62"/>
      <c r="DH42" s="62"/>
      <c r="DI42" s="62"/>
      <c r="DJ42" s="62"/>
      <c r="DK42" s="62"/>
      <c r="DL42" s="62"/>
      <c r="DM42" s="62"/>
      <c r="DN42" s="62"/>
      <c r="DO42" s="62"/>
      <c r="DP42" s="62"/>
      <c r="DQ42" s="62"/>
      <c r="DR42" s="62"/>
      <c r="DS42" s="62"/>
      <c r="DT42" s="62"/>
      <c r="DU42" s="62"/>
      <c r="DV42" s="62"/>
      <c r="DW42" s="62"/>
      <c r="DX42" s="62"/>
      <c r="DY42" s="62"/>
      <c r="DZ42" s="62"/>
      <c r="EA42" s="62"/>
      <c r="EB42" s="62"/>
      <c r="EC42" s="62"/>
      <c r="ED42" s="62"/>
      <c r="EE42" s="62"/>
      <c r="EF42" s="62"/>
      <c r="EG42" s="62"/>
      <c r="EH42" s="62"/>
      <c r="EI42" s="62"/>
      <c r="EJ42" s="62"/>
      <c r="EK42" s="62"/>
      <c r="EL42" s="62"/>
      <c r="EM42" s="62"/>
      <c r="EN42" s="62"/>
      <c r="EO42" s="62"/>
      <c r="EP42" s="62"/>
      <c r="EQ42" s="62"/>
      <c r="ER42" s="62"/>
      <c r="ES42" s="62"/>
      <c r="ET42" s="62"/>
      <c r="EU42" s="62"/>
      <c r="EV42" s="62"/>
      <c r="EW42" s="62"/>
      <c r="EX42" s="62"/>
      <c r="EY42" s="62"/>
      <c r="EZ42" s="62"/>
      <c r="FA42" s="62"/>
      <c r="FB42" s="62"/>
      <c r="FC42" s="62"/>
      <c r="FD42" s="62"/>
      <c r="FE42" s="62"/>
      <c r="FF42" s="62"/>
      <c r="FG42" s="62"/>
      <c r="FH42" s="62"/>
      <c r="FI42" s="62"/>
      <c r="FJ42" s="62"/>
      <c r="FK42" s="62"/>
      <c r="FL42" s="62"/>
      <c r="FM42" s="62"/>
      <c r="FN42" s="62"/>
      <c r="FO42" s="62"/>
      <c r="FP42" s="62"/>
      <c r="FQ42" s="62"/>
      <c r="FR42" s="62"/>
      <c r="FS42" s="62"/>
      <c r="FT42" s="62"/>
      <c r="FU42" s="62"/>
      <c r="FV42" s="62"/>
      <c r="FW42" s="62"/>
      <c r="FX42" s="62"/>
      <c r="FY42" s="62"/>
      <c r="FZ42" s="62"/>
      <c r="GA42" s="62"/>
      <c r="GB42" s="62"/>
      <c r="GC42" s="62"/>
      <c r="GD42" s="62"/>
      <c r="GE42" s="62"/>
      <c r="GF42" s="62"/>
      <c r="GG42" s="62"/>
      <c r="GH42" s="62"/>
      <c r="GI42" s="62"/>
      <c r="GJ42" s="62"/>
      <c r="GK42" s="62"/>
      <c r="GL42" s="62"/>
      <c r="GM42" s="62"/>
      <c r="GN42" s="62"/>
      <c r="GO42" s="62"/>
      <c r="GP42" s="62"/>
      <c r="GQ42" s="62"/>
      <c r="GR42" s="62"/>
      <c r="GS42" s="62"/>
      <c r="GT42" s="62"/>
      <c r="GU42" s="62"/>
      <c r="GV42" s="62"/>
      <c r="GW42" s="62"/>
      <c r="GX42" s="62"/>
      <c r="GY42" s="62"/>
      <c r="GZ42" s="62"/>
      <c r="HA42" s="62"/>
      <c r="HB42" s="62"/>
      <c r="HC42" s="62"/>
      <c r="HD42" s="62"/>
      <c r="HE42" s="62"/>
      <c r="HF42" s="62"/>
      <c r="HG42" s="62"/>
      <c r="HH42" s="62"/>
      <c r="HI42" s="62"/>
      <c r="HJ42" s="62"/>
      <c r="HK42" s="62"/>
      <c r="HL42" s="62"/>
      <c r="HM42" s="62"/>
      <c r="HN42" s="62"/>
      <c r="HO42" s="62"/>
      <c r="HP42" s="62"/>
      <c r="HQ42" s="62"/>
      <c r="HR42" s="62"/>
      <c r="HS42" s="62"/>
      <c r="HT42" s="62"/>
      <c r="HU42" s="62"/>
      <c r="HV42" s="62"/>
      <c r="HW42" s="62"/>
      <c r="HX42" s="62"/>
      <c r="HY42" s="62"/>
      <c r="HZ42" s="62"/>
      <c r="IA42" s="62"/>
      <c r="IB42" s="62"/>
      <c r="IC42" s="62"/>
      <c r="ID42" s="62"/>
      <c r="IE42" s="62"/>
      <c r="IF42" s="62"/>
      <c r="IG42" s="62"/>
      <c r="IH42" s="62"/>
      <c r="II42" s="62"/>
      <c r="IJ42" s="62"/>
      <c r="IK42" s="62"/>
      <c r="IL42" s="62"/>
      <c r="IM42" s="62"/>
      <c r="IN42" s="62"/>
      <c r="IO42" s="62"/>
      <c r="IP42" s="62"/>
      <c r="IQ42" s="62"/>
      <c r="IR42" s="62"/>
      <c r="IS42" s="62"/>
      <c r="IT42" s="62"/>
      <c r="IU42" s="62"/>
    </row>
    <row r="43" spans="1:255" s="70" customFormat="1" ht="14.1" customHeight="1" x14ac:dyDescent="0.2">
      <c r="A43" s="67" t="s">
        <v>325</v>
      </c>
      <c r="B43" s="75" t="s">
        <v>326</v>
      </c>
      <c r="C43" s="76">
        <v>84</v>
      </c>
      <c r="E43" s="62"/>
      <c r="F43" s="62"/>
      <c r="G43" s="62"/>
      <c r="H43" s="62"/>
      <c r="I43" s="62"/>
      <c r="J43" s="62"/>
      <c r="K43" s="62"/>
      <c r="L43" s="62"/>
      <c r="M43" s="62"/>
      <c r="N43" s="62"/>
      <c r="O43" s="62"/>
      <c r="P43" s="62"/>
      <c r="Q43" s="62"/>
      <c r="R43" s="62"/>
      <c r="S43" s="62"/>
      <c r="T43" s="62"/>
      <c r="U43" s="62"/>
      <c r="V43" s="62"/>
      <c r="W43" s="62"/>
      <c r="X43" s="62"/>
      <c r="Y43" s="62"/>
      <c r="Z43" s="62"/>
      <c r="AA43" s="62"/>
      <c r="AB43" s="62"/>
      <c r="AC43" s="62"/>
      <c r="AD43" s="62"/>
      <c r="AE43" s="62"/>
      <c r="AF43" s="62"/>
      <c r="AG43" s="62"/>
      <c r="AH43" s="62"/>
      <c r="AI43" s="62"/>
      <c r="AJ43" s="62"/>
      <c r="AK43" s="62"/>
      <c r="AL43" s="62"/>
      <c r="AM43" s="62"/>
      <c r="AN43" s="62"/>
      <c r="AO43" s="62"/>
      <c r="AP43" s="62"/>
      <c r="AQ43" s="62"/>
      <c r="AR43" s="62"/>
      <c r="AS43" s="62"/>
      <c r="AT43" s="62"/>
      <c r="AU43" s="62"/>
      <c r="AV43" s="62"/>
      <c r="AW43" s="62"/>
      <c r="AX43" s="62"/>
      <c r="AY43" s="62"/>
      <c r="AZ43" s="62"/>
      <c r="BA43" s="62"/>
      <c r="BB43" s="62"/>
      <c r="BC43" s="62"/>
      <c r="BD43" s="62"/>
      <c r="BE43" s="62"/>
      <c r="BF43" s="62"/>
      <c r="BG43" s="62"/>
      <c r="BH43" s="62"/>
      <c r="BI43" s="62"/>
      <c r="BJ43" s="62"/>
      <c r="BK43" s="62"/>
      <c r="BL43" s="62"/>
      <c r="BM43" s="62"/>
      <c r="BN43" s="62"/>
      <c r="BO43" s="62"/>
      <c r="BP43" s="62"/>
      <c r="BQ43" s="62"/>
      <c r="BR43" s="62"/>
      <c r="BS43" s="62"/>
      <c r="BT43" s="62"/>
      <c r="BU43" s="62"/>
      <c r="BV43" s="62"/>
      <c r="BW43" s="62"/>
      <c r="BX43" s="62"/>
      <c r="BY43" s="62"/>
      <c r="BZ43" s="62"/>
      <c r="CA43" s="62"/>
      <c r="CB43" s="62"/>
      <c r="CC43" s="62"/>
      <c r="CD43" s="62"/>
      <c r="CE43" s="62"/>
      <c r="CF43" s="62"/>
      <c r="CG43" s="62"/>
      <c r="CH43" s="62"/>
      <c r="CI43" s="62"/>
      <c r="CJ43" s="62"/>
      <c r="CK43" s="62"/>
      <c r="CL43" s="62"/>
      <c r="CM43" s="62"/>
      <c r="CN43" s="62"/>
      <c r="CO43" s="62"/>
      <c r="CP43" s="62"/>
      <c r="CQ43" s="62"/>
      <c r="CR43" s="62"/>
      <c r="CS43" s="62"/>
      <c r="CT43" s="62"/>
      <c r="CU43" s="62"/>
      <c r="CV43" s="62"/>
      <c r="CW43" s="62"/>
      <c r="CX43" s="62"/>
      <c r="CY43" s="62"/>
      <c r="CZ43" s="62"/>
      <c r="DA43" s="62"/>
      <c r="DB43" s="62"/>
      <c r="DC43" s="62"/>
      <c r="DD43" s="62"/>
      <c r="DE43" s="62"/>
      <c r="DF43" s="62"/>
      <c r="DG43" s="62"/>
      <c r="DH43" s="62"/>
      <c r="DI43" s="62"/>
      <c r="DJ43" s="62"/>
      <c r="DK43" s="62"/>
      <c r="DL43" s="62"/>
      <c r="DM43" s="62"/>
      <c r="DN43" s="62"/>
      <c r="DO43" s="62"/>
      <c r="DP43" s="62"/>
      <c r="DQ43" s="62"/>
      <c r="DR43" s="62"/>
      <c r="DS43" s="62"/>
      <c r="DT43" s="62"/>
      <c r="DU43" s="62"/>
      <c r="DV43" s="62"/>
      <c r="DW43" s="62"/>
      <c r="DX43" s="62"/>
      <c r="DY43" s="62"/>
      <c r="DZ43" s="62"/>
      <c r="EA43" s="62"/>
      <c r="EB43" s="62"/>
      <c r="EC43" s="62"/>
      <c r="ED43" s="62"/>
      <c r="EE43" s="62"/>
      <c r="EF43" s="62"/>
      <c r="EG43" s="62"/>
      <c r="EH43" s="62"/>
      <c r="EI43" s="62"/>
      <c r="EJ43" s="62"/>
      <c r="EK43" s="62"/>
      <c r="EL43" s="62"/>
      <c r="EM43" s="62"/>
      <c r="EN43" s="62"/>
      <c r="EO43" s="62"/>
      <c r="EP43" s="62"/>
      <c r="EQ43" s="62"/>
      <c r="ER43" s="62"/>
      <c r="ES43" s="62"/>
      <c r="ET43" s="62"/>
      <c r="EU43" s="62"/>
      <c r="EV43" s="62"/>
      <c r="EW43" s="62"/>
      <c r="EX43" s="62"/>
      <c r="EY43" s="62"/>
      <c r="EZ43" s="62"/>
      <c r="FA43" s="62"/>
      <c r="FB43" s="62"/>
      <c r="FC43" s="62"/>
      <c r="FD43" s="62"/>
      <c r="FE43" s="62"/>
      <c r="FF43" s="62"/>
      <c r="FG43" s="62"/>
      <c r="FH43" s="62"/>
      <c r="FI43" s="62"/>
      <c r="FJ43" s="62"/>
      <c r="FK43" s="62"/>
      <c r="FL43" s="62"/>
      <c r="FM43" s="62"/>
      <c r="FN43" s="62"/>
      <c r="FO43" s="62"/>
      <c r="FP43" s="62"/>
      <c r="FQ43" s="62"/>
      <c r="FR43" s="62"/>
      <c r="FS43" s="62"/>
      <c r="FT43" s="62"/>
      <c r="FU43" s="62"/>
      <c r="FV43" s="62"/>
      <c r="FW43" s="62"/>
      <c r="FX43" s="62"/>
      <c r="FY43" s="62"/>
      <c r="FZ43" s="62"/>
      <c r="GA43" s="62"/>
      <c r="GB43" s="62"/>
      <c r="GC43" s="62"/>
      <c r="GD43" s="62"/>
      <c r="GE43" s="62"/>
      <c r="GF43" s="62"/>
      <c r="GG43" s="62"/>
      <c r="GH43" s="62"/>
      <c r="GI43" s="62"/>
      <c r="GJ43" s="62"/>
      <c r="GK43" s="62"/>
      <c r="GL43" s="62"/>
      <c r="GM43" s="62"/>
      <c r="GN43" s="62"/>
      <c r="GO43" s="62"/>
      <c r="GP43" s="62"/>
      <c r="GQ43" s="62"/>
      <c r="GR43" s="62"/>
      <c r="GS43" s="62"/>
      <c r="GT43" s="62"/>
      <c r="GU43" s="62"/>
      <c r="GV43" s="62"/>
      <c r="GW43" s="62"/>
      <c r="GX43" s="62"/>
      <c r="GY43" s="62"/>
      <c r="GZ43" s="62"/>
      <c r="HA43" s="62"/>
      <c r="HB43" s="62"/>
      <c r="HC43" s="62"/>
      <c r="HD43" s="62"/>
      <c r="HE43" s="62"/>
      <c r="HF43" s="62"/>
      <c r="HG43" s="62"/>
      <c r="HH43" s="62"/>
      <c r="HI43" s="62"/>
      <c r="HJ43" s="62"/>
      <c r="HK43" s="62"/>
      <c r="HL43" s="62"/>
      <c r="HM43" s="62"/>
      <c r="HN43" s="62"/>
      <c r="HO43" s="62"/>
      <c r="HP43" s="62"/>
      <c r="HQ43" s="62"/>
      <c r="HR43" s="62"/>
      <c r="HS43" s="62"/>
      <c r="HT43" s="62"/>
      <c r="HU43" s="62"/>
      <c r="HV43" s="62"/>
      <c r="HW43" s="62"/>
      <c r="HX43" s="62"/>
      <c r="HY43" s="62"/>
      <c r="HZ43" s="62"/>
      <c r="IA43" s="62"/>
      <c r="IB43" s="62"/>
      <c r="IC43" s="62"/>
      <c r="ID43" s="62"/>
      <c r="IE43" s="62"/>
      <c r="IF43" s="62"/>
      <c r="IG43" s="62"/>
      <c r="IH43" s="62"/>
      <c r="II43" s="62"/>
      <c r="IJ43" s="62"/>
      <c r="IK43" s="62"/>
      <c r="IL43" s="62"/>
      <c r="IM43" s="62"/>
      <c r="IN43" s="62"/>
      <c r="IO43" s="62"/>
      <c r="IP43" s="62"/>
      <c r="IQ43" s="62"/>
      <c r="IR43" s="62"/>
      <c r="IS43" s="62"/>
      <c r="IT43" s="62"/>
      <c r="IU43" s="62"/>
    </row>
    <row r="44" spans="1:255" s="70" customFormat="1" ht="14.1" customHeight="1" x14ac:dyDescent="0.2">
      <c r="A44" s="67" t="s">
        <v>327</v>
      </c>
      <c r="B44" s="75" t="s">
        <v>328</v>
      </c>
      <c r="C44" s="76">
        <v>85</v>
      </c>
      <c r="E44" s="62"/>
      <c r="F44" s="62"/>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2"/>
      <c r="AM44" s="62"/>
      <c r="AN44" s="62"/>
      <c r="AO44" s="62"/>
      <c r="AP44" s="62"/>
      <c r="AQ44" s="62"/>
      <c r="AR44" s="62"/>
      <c r="AS44" s="62"/>
      <c r="AT44" s="62"/>
      <c r="AU44" s="62"/>
      <c r="AV44" s="62"/>
      <c r="AW44" s="62"/>
      <c r="AX44" s="62"/>
      <c r="AY44" s="62"/>
      <c r="AZ44" s="62"/>
      <c r="BA44" s="62"/>
      <c r="BB44" s="62"/>
      <c r="BC44" s="62"/>
      <c r="BD44" s="62"/>
      <c r="BE44" s="62"/>
      <c r="BF44" s="62"/>
      <c r="BG44" s="62"/>
      <c r="BH44" s="62"/>
      <c r="BI44" s="62"/>
      <c r="BJ44" s="62"/>
      <c r="BK44" s="62"/>
      <c r="BL44" s="62"/>
      <c r="BM44" s="62"/>
      <c r="BN44" s="62"/>
      <c r="BO44" s="62"/>
      <c r="BP44" s="62"/>
      <c r="BQ44" s="62"/>
      <c r="BR44" s="62"/>
      <c r="BS44" s="62"/>
      <c r="BT44" s="62"/>
      <c r="BU44" s="62"/>
      <c r="BV44" s="62"/>
      <c r="BW44" s="62"/>
      <c r="BX44" s="62"/>
      <c r="BY44" s="62"/>
      <c r="BZ44" s="62"/>
      <c r="CA44" s="62"/>
      <c r="CB44" s="62"/>
      <c r="CC44" s="62"/>
      <c r="CD44" s="62"/>
      <c r="CE44" s="62"/>
      <c r="CF44" s="62"/>
      <c r="CG44" s="62"/>
      <c r="CH44" s="62"/>
      <c r="CI44" s="62"/>
      <c r="CJ44" s="62"/>
      <c r="CK44" s="62"/>
      <c r="CL44" s="62"/>
      <c r="CM44" s="62"/>
      <c r="CN44" s="62"/>
      <c r="CO44" s="62"/>
      <c r="CP44" s="62"/>
      <c r="CQ44" s="62"/>
      <c r="CR44" s="62"/>
      <c r="CS44" s="62"/>
      <c r="CT44" s="62"/>
      <c r="CU44" s="62"/>
      <c r="CV44" s="62"/>
      <c r="CW44" s="62"/>
      <c r="CX44" s="62"/>
      <c r="CY44" s="62"/>
      <c r="CZ44" s="62"/>
      <c r="DA44" s="62"/>
      <c r="DB44" s="62"/>
      <c r="DC44" s="62"/>
      <c r="DD44" s="62"/>
      <c r="DE44" s="62"/>
      <c r="DF44" s="62"/>
      <c r="DG44" s="62"/>
      <c r="DH44" s="62"/>
      <c r="DI44" s="62"/>
      <c r="DJ44" s="62"/>
      <c r="DK44" s="62"/>
      <c r="DL44" s="62"/>
      <c r="DM44" s="62"/>
      <c r="DN44" s="62"/>
      <c r="DO44" s="62"/>
      <c r="DP44" s="62"/>
      <c r="DQ44" s="62"/>
      <c r="DR44" s="62"/>
      <c r="DS44" s="62"/>
      <c r="DT44" s="62"/>
      <c r="DU44" s="62"/>
      <c r="DV44" s="62"/>
      <c r="DW44" s="62"/>
      <c r="DX44" s="62"/>
      <c r="DY44" s="62"/>
      <c r="DZ44" s="62"/>
      <c r="EA44" s="62"/>
      <c r="EB44" s="62"/>
      <c r="EC44" s="62"/>
      <c r="ED44" s="62"/>
      <c r="EE44" s="62"/>
      <c r="EF44" s="62"/>
      <c r="EG44" s="62"/>
      <c r="EH44" s="62"/>
      <c r="EI44" s="62"/>
      <c r="EJ44" s="62"/>
      <c r="EK44" s="62"/>
      <c r="EL44" s="62"/>
      <c r="EM44" s="62"/>
      <c r="EN44" s="62"/>
      <c r="EO44" s="62"/>
      <c r="EP44" s="62"/>
      <c r="EQ44" s="62"/>
      <c r="ER44" s="62"/>
      <c r="ES44" s="62"/>
      <c r="ET44" s="62"/>
      <c r="EU44" s="62"/>
      <c r="EV44" s="62"/>
      <c r="EW44" s="62"/>
      <c r="EX44" s="62"/>
      <c r="EY44" s="62"/>
      <c r="EZ44" s="62"/>
      <c r="FA44" s="62"/>
      <c r="FB44" s="62"/>
      <c r="FC44" s="62"/>
      <c r="FD44" s="62"/>
      <c r="FE44" s="62"/>
      <c r="FF44" s="62"/>
      <c r="FG44" s="62"/>
      <c r="FH44" s="62"/>
      <c r="FI44" s="62"/>
      <c r="FJ44" s="62"/>
      <c r="FK44" s="62"/>
      <c r="FL44" s="62"/>
      <c r="FM44" s="62"/>
      <c r="FN44" s="62"/>
      <c r="FO44" s="62"/>
      <c r="FP44" s="62"/>
      <c r="FQ44" s="62"/>
      <c r="FR44" s="62"/>
      <c r="FS44" s="62"/>
      <c r="FT44" s="62"/>
      <c r="FU44" s="62"/>
      <c r="FV44" s="62"/>
      <c r="FW44" s="62"/>
      <c r="FX44" s="62"/>
      <c r="FY44" s="62"/>
      <c r="FZ44" s="62"/>
      <c r="GA44" s="62"/>
      <c r="GB44" s="62"/>
      <c r="GC44" s="62"/>
      <c r="GD44" s="62"/>
      <c r="GE44" s="62"/>
      <c r="GF44" s="62"/>
      <c r="GG44" s="62"/>
      <c r="GH44" s="62"/>
      <c r="GI44" s="62"/>
      <c r="GJ44" s="62"/>
      <c r="GK44" s="62"/>
      <c r="GL44" s="62"/>
      <c r="GM44" s="62"/>
      <c r="GN44" s="62"/>
      <c r="GO44" s="62"/>
      <c r="GP44" s="62"/>
      <c r="GQ44" s="62"/>
      <c r="GR44" s="62"/>
      <c r="GS44" s="62"/>
      <c r="GT44" s="62"/>
      <c r="GU44" s="62"/>
      <c r="GV44" s="62"/>
      <c r="GW44" s="62"/>
      <c r="GX44" s="62"/>
      <c r="GY44" s="62"/>
      <c r="GZ44" s="62"/>
      <c r="HA44" s="62"/>
      <c r="HB44" s="62"/>
      <c r="HC44" s="62"/>
      <c r="HD44" s="62"/>
      <c r="HE44" s="62"/>
      <c r="HF44" s="62"/>
      <c r="HG44" s="62"/>
      <c r="HH44" s="62"/>
      <c r="HI44" s="62"/>
      <c r="HJ44" s="62"/>
      <c r="HK44" s="62"/>
      <c r="HL44" s="62"/>
      <c r="HM44" s="62"/>
      <c r="HN44" s="62"/>
      <c r="HO44" s="62"/>
      <c r="HP44" s="62"/>
      <c r="HQ44" s="62"/>
      <c r="HR44" s="62"/>
      <c r="HS44" s="62"/>
      <c r="HT44" s="62"/>
      <c r="HU44" s="62"/>
      <c r="HV44" s="62"/>
      <c r="HW44" s="62"/>
      <c r="HX44" s="62"/>
      <c r="HY44" s="62"/>
      <c r="HZ44" s="62"/>
      <c r="IA44" s="62"/>
      <c r="IB44" s="62"/>
      <c r="IC44" s="62"/>
      <c r="ID44" s="62"/>
      <c r="IE44" s="62"/>
      <c r="IF44" s="62"/>
      <c r="IG44" s="62"/>
      <c r="IH44" s="62"/>
      <c r="II44" s="62"/>
      <c r="IJ44" s="62"/>
      <c r="IK44" s="62"/>
      <c r="IL44" s="62"/>
      <c r="IM44" s="62"/>
      <c r="IN44" s="62"/>
      <c r="IO44" s="62"/>
      <c r="IP44" s="62"/>
      <c r="IQ44" s="62"/>
      <c r="IR44" s="62"/>
      <c r="IS44" s="62"/>
      <c r="IT44" s="62"/>
      <c r="IU44" s="62"/>
    </row>
    <row r="45" spans="1:255" s="70" customFormat="1" ht="14.1" customHeight="1" x14ac:dyDescent="0.2">
      <c r="A45" s="67" t="s">
        <v>329</v>
      </c>
      <c r="B45" s="75" t="s">
        <v>330</v>
      </c>
      <c r="C45" s="76">
        <v>87</v>
      </c>
      <c r="E45" s="62"/>
      <c r="F45" s="62"/>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2"/>
      <c r="AM45" s="62"/>
      <c r="AN45" s="62"/>
      <c r="AO45" s="62"/>
      <c r="AP45" s="62"/>
      <c r="AQ45" s="62"/>
      <c r="AR45" s="62"/>
      <c r="AS45" s="62"/>
      <c r="AT45" s="62"/>
      <c r="AU45" s="62"/>
      <c r="AV45" s="62"/>
      <c r="AW45" s="62"/>
      <c r="AX45" s="62"/>
      <c r="AY45" s="62"/>
      <c r="AZ45" s="62"/>
      <c r="BA45" s="62"/>
      <c r="BB45" s="62"/>
      <c r="BC45" s="62"/>
      <c r="BD45" s="62"/>
      <c r="BE45" s="62"/>
      <c r="BF45" s="62"/>
      <c r="BG45" s="62"/>
      <c r="BH45" s="62"/>
      <c r="BI45" s="62"/>
      <c r="BJ45" s="62"/>
      <c r="BK45" s="62"/>
      <c r="BL45" s="62"/>
      <c r="BM45" s="62"/>
      <c r="BN45" s="62"/>
      <c r="BO45" s="62"/>
      <c r="BP45" s="62"/>
      <c r="BQ45" s="62"/>
      <c r="BR45" s="62"/>
      <c r="BS45" s="62"/>
      <c r="BT45" s="62"/>
      <c r="BU45" s="62"/>
      <c r="BV45" s="62"/>
      <c r="BW45" s="62"/>
      <c r="BX45" s="62"/>
      <c r="BY45" s="62"/>
      <c r="BZ45" s="62"/>
      <c r="CA45" s="62"/>
      <c r="CB45" s="62"/>
      <c r="CC45" s="62"/>
      <c r="CD45" s="62"/>
      <c r="CE45" s="62"/>
      <c r="CF45" s="62"/>
      <c r="CG45" s="62"/>
      <c r="CH45" s="62"/>
      <c r="CI45" s="62"/>
      <c r="CJ45" s="62"/>
      <c r="CK45" s="62"/>
      <c r="CL45" s="62"/>
      <c r="CM45" s="62"/>
      <c r="CN45" s="62"/>
      <c r="CO45" s="62"/>
      <c r="CP45" s="62"/>
      <c r="CQ45" s="62"/>
      <c r="CR45" s="62"/>
      <c r="CS45" s="62"/>
      <c r="CT45" s="62"/>
      <c r="CU45" s="62"/>
      <c r="CV45" s="62"/>
      <c r="CW45" s="62"/>
      <c r="CX45" s="62"/>
      <c r="CY45" s="62"/>
      <c r="CZ45" s="62"/>
      <c r="DA45" s="62"/>
      <c r="DB45" s="62"/>
      <c r="DC45" s="62"/>
      <c r="DD45" s="62"/>
      <c r="DE45" s="62"/>
      <c r="DF45" s="62"/>
      <c r="DG45" s="62"/>
      <c r="DH45" s="62"/>
      <c r="DI45" s="62"/>
      <c r="DJ45" s="62"/>
      <c r="DK45" s="62"/>
      <c r="DL45" s="62"/>
      <c r="DM45" s="62"/>
      <c r="DN45" s="62"/>
      <c r="DO45" s="62"/>
      <c r="DP45" s="62"/>
      <c r="DQ45" s="62"/>
      <c r="DR45" s="62"/>
      <c r="DS45" s="62"/>
      <c r="DT45" s="62"/>
      <c r="DU45" s="62"/>
      <c r="DV45" s="62"/>
      <c r="DW45" s="62"/>
      <c r="DX45" s="62"/>
      <c r="DY45" s="62"/>
      <c r="DZ45" s="62"/>
      <c r="EA45" s="62"/>
      <c r="EB45" s="62"/>
      <c r="EC45" s="62"/>
      <c r="ED45" s="62"/>
      <c r="EE45" s="62"/>
      <c r="EF45" s="62"/>
      <c r="EG45" s="62"/>
      <c r="EH45" s="62"/>
      <c r="EI45" s="62"/>
      <c r="EJ45" s="62"/>
      <c r="EK45" s="62"/>
      <c r="EL45" s="62"/>
      <c r="EM45" s="62"/>
      <c r="EN45" s="62"/>
      <c r="EO45" s="62"/>
      <c r="EP45" s="62"/>
      <c r="EQ45" s="62"/>
      <c r="ER45" s="62"/>
      <c r="ES45" s="62"/>
      <c r="ET45" s="62"/>
      <c r="EU45" s="62"/>
      <c r="EV45" s="62"/>
      <c r="EW45" s="62"/>
      <c r="EX45" s="62"/>
      <c r="EY45" s="62"/>
      <c r="EZ45" s="62"/>
      <c r="FA45" s="62"/>
      <c r="FB45" s="62"/>
      <c r="FC45" s="62"/>
      <c r="FD45" s="62"/>
      <c r="FE45" s="62"/>
      <c r="FF45" s="62"/>
      <c r="FG45" s="62"/>
      <c r="FH45" s="62"/>
      <c r="FI45" s="62"/>
      <c r="FJ45" s="62"/>
      <c r="FK45" s="62"/>
      <c r="FL45" s="62"/>
      <c r="FM45" s="62"/>
      <c r="FN45" s="62"/>
      <c r="FO45" s="62"/>
      <c r="FP45" s="62"/>
      <c r="FQ45" s="62"/>
      <c r="FR45" s="62"/>
      <c r="FS45" s="62"/>
      <c r="FT45" s="62"/>
      <c r="FU45" s="62"/>
      <c r="FV45" s="62"/>
      <c r="FW45" s="62"/>
      <c r="FX45" s="62"/>
      <c r="FY45" s="62"/>
      <c r="FZ45" s="62"/>
      <c r="GA45" s="62"/>
      <c r="GB45" s="62"/>
      <c r="GC45" s="62"/>
      <c r="GD45" s="62"/>
      <c r="GE45" s="62"/>
      <c r="GF45" s="62"/>
      <c r="GG45" s="62"/>
      <c r="GH45" s="62"/>
      <c r="GI45" s="62"/>
      <c r="GJ45" s="62"/>
      <c r="GK45" s="62"/>
      <c r="GL45" s="62"/>
      <c r="GM45" s="62"/>
      <c r="GN45" s="62"/>
      <c r="GO45" s="62"/>
      <c r="GP45" s="62"/>
      <c r="GQ45" s="62"/>
      <c r="GR45" s="62"/>
      <c r="GS45" s="62"/>
      <c r="GT45" s="62"/>
      <c r="GU45" s="62"/>
      <c r="GV45" s="62"/>
      <c r="GW45" s="62"/>
      <c r="GX45" s="62"/>
      <c r="GY45" s="62"/>
      <c r="GZ45" s="62"/>
      <c r="HA45" s="62"/>
      <c r="HB45" s="62"/>
      <c r="HC45" s="62"/>
      <c r="HD45" s="62"/>
      <c r="HE45" s="62"/>
      <c r="HF45" s="62"/>
      <c r="HG45" s="62"/>
      <c r="HH45" s="62"/>
      <c r="HI45" s="62"/>
      <c r="HJ45" s="62"/>
      <c r="HK45" s="62"/>
      <c r="HL45" s="62"/>
      <c r="HM45" s="62"/>
      <c r="HN45" s="62"/>
      <c r="HO45" s="62"/>
      <c r="HP45" s="62"/>
      <c r="HQ45" s="62"/>
      <c r="HR45" s="62"/>
      <c r="HS45" s="62"/>
      <c r="HT45" s="62"/>
      <c r="HU45" s="62"/>
      <c r="HV45" s="62"/>
      <c r="HW45" s="62"/>
      <c r="HX45" s="62"/>
      <c r="HY45" s="62"/>
      <c r="HZ45" s="62"/>
      <c r="IA45" s="62"/>
      <c r="IB45" s="62"/>
      <c r="IC45" s="62"/>
      <c r="ID45" s="62"/>
      <c r="IE45" s="62"/>
      <c r="IF45" s="62"/>
      <c r="IG45" s="62"/>
      <c r="IH45" s="62"/>
      <c r="II45" s="62"/>
      <c r="IJ45" s="62"/>
      <c r="IK45" s="62"/>
      <c r="IL45" s="62"/>
      <c r="IM45" s="62"/>
      <c r="IN45" s="62"/>
      <c r="IO45" s="62"/>
      <c r="IP45" s="62"/>
      <c r="IQ45" s="62"/>
      <c r="IR45" s="62"/>
      <c r="IS45" s="62"/>
      <c r="IT45" s="62"/>
      <c r="IU45" s="62"/>
    </row>
    <row r="46" spans="1:255" s="70" customFormat="1" ht="14.1" customHeight="1" x14ac:dyDescent="0.2">
      <c r="A46" s="67" t="s">
        <v>125</v>
      </c>
      <c r="B46" s="68" t="s">
        <v>126</v>
      </c>
      <c r="C46" s="69">
        <v>4</v>
      </c>
      <c r="E46" s="62"/>
      <c r="F46" s="62"/>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2"/>
      <c r="AM46" s="62"/>
      <c r="AN46" s="62"/>
      <c r="AO46" s="62"/>
      <c r="AP46" s="62"/>
      <c r="AQ46" s="62"/>
      <c r="AR46" s="62"/>
      <c r="AS46" s="62"/>
      <c r="AT46" s="62"/>
      <c r="AU46" s="62"/>
      <c r="AV46" s="62"/>
      <c r="AW46" s="62"/>
      <c r="AX46" s="62"/>
      <c r="AY46" s="62"/>
      <c r="AZ46" s="62"/>
      <c r="BA46" s="62"/>
      <c r="BB46" s="62"/>
      <c r="BC46" s="62"/>
      <c r="BD46" s="62"/>
      <c r="BE46" s="62"/>
      <c r="BF46" s="62"/>
      <c r="BG46" s="62"/>
      <c r="BH46" s="62"/>
      <c r="BI46" s="62"/>
      <c r="BJ46" s="62"/>
      <c r="BK46" s="62"/>
      <c r="BL46" s="62"/>
      <c r="BM46" s="62"/>
      <c r="BN46" s="62"/>
      <c r="BO46" s="62"/>
      <c r="BP46" s="62"/>
      <c r="BQ46" s="62"/>
      <c r="BR46" s="62"/>
      <c r="BS46" s="62"/>
      <c r="BT46" s="62"/>
      <c r="BU46" s="62"/>
      <c r="BV46" s="62"/>
      <c r="BW46" s="62"/>
      <c r="BX46" s="62"/>
      <c r="BY46" s="62"/>
      <c r="BZ46" s="62"/>
      <c r="CA46" s="62"/>
      <c r="CB46" s="62"/>
      <c r="CC46" s="62"/>
      <c r="CD46" s="62"/>
      <c r="CE46" s="62"/>
      <c r="CF46" s="62"/>
      <c r="CG46" s="62"/>
      <c r="CH46" s="62"/>
      <c r="CI46" s="62"/>
      <c r="CJ46" s="62"/>
      <c r="CK46" s="62"/>
      <c r="CL46" s="62"/>
      <c r="CM46" s="62"/>
      <c r="CN46" s="62"/>
      <c r="CO46" s="62"/>
      <c r="CP46" s="62"/>
      <c r="CQ46" s="62"/>
      <c r="CR46" s="62"/>
      <c r="CS46" s="62"/>
      <c r="CT46" s="62"/>
      <c r="CU46" s="62"/>
      <c r="CV46" s="62"/>
      <c r="CW46" s="62"/>
      <c r="CX46" s="62"/>
      <c r="CY46" s="62"/>
      <c r="CZ46" s="62"/>
      <c r="DA46" s="62"/>
      <c r="DB46" s="62"/>
      <c r="DC46" s="62"/>
      <c r="DD46" s="62"/>
      <c r="DE46" s="62"/>
      <c r="DF46" s="62"/>
      <c r="DG46" s="62"/>
      <c r="DH46" s="62"/>
      <c r="DI46" s="62"/>
      <c r="DJ46" s="62"/>
      <c r="DK46" s="62"/>
      <c r="DL46" s="62"/>
      <c r="DM46" s="62"/>
      <c r="DN46" s="62"/>
      <c r="DO46" s="62"/>
      <c r="DP46" s="62"/>
      <c r="DQ46" s="62"/>
      <c r="DR46" s="62"/>
      <c r="DS46" s="62"/>
      <c r="DT46" s="62"/>
      <c r="DU46" s="62"/>
      <c r="DV46" s="62"/>
      <c r="DW46" s="62"/>
      <c r="DX46" s="62"/>
      <c r="DY46" s="62"/>
      <c r="DZ46" s="62"/>
      <c r="EA46" s="62"/>
      <c r="EB46" s="62"/>
      <c r="EC46" s="62"/>
      <c r="ED46" s="62"/>
      <c r="EE46" s="62"/>
      <c r="EF46" s="62"/>
      <c r="EG46" s="62"/>
      <c r="EH46" s="62"/>
      <c r="EI46" s="62"/>
      <c r="EJ46" s="62"/>
      <c r="EK46" s="62"/>
      <c r="EL46" s="62"/>
      <c r="EM46" s="62"/>
      <c r="EN46" s="62"/>
      <c r="EO46" s="62"/>
      <c r="EP46" s="62"/>
      <c r="EQ46" s="62"/>
      <c r="ER46" s="62"/>
      <c r="ES46" s="62"/>
      <c r="ET46" s="62"/>
      <c r="EU46" s="62"/>
      <c r="EV46" s="62"/>
      <c r="EW46" s="62"/>
      <c r="EX46" s="62"/>
      <c r="EY46" s="62"/>
      <c r="EZ46" s="62"/>
      <c r="FA46" s="62"/>
      <c r="FB46" s="62"/>
      <c r="FC46" s="62"/>
      <c r="FD46" s="62"/>
      <c r="FE46" s="62"/>
      <c r="FF46" s="62"/>
      <c r="FG46" s="62"/>
      <c r="FH46" s="62"/>
      <c r="FI46" s="62"/>
      <c r="FJ46" s="62"/>
      <c r="FK46" s="62"/>
      <c r="FL46" s="62"/>
      <c r="FM46" s="62"/>
      <c r="FN46" s="62"/>
      <c r="FO46" s="62"/>
      <c r="FP46" s="62"/>
      <c r="FQ46" s="62"/>
      <c r="FR46" s="62"/>
      <c r="FS46" s="62"/>
      <c r="FT46" s="62"/>
      <c r="FU46" s="62"/>
      <c r="FV46" s="62"/>
      <c r="FW46" s="62"/>
      <c r="FX46" s="62"/>
      <c r="FY46" s="62"/>
      <c r="FZ46" s="62"/>
      <c r="GA46" s="62"/>
      <c r="GB46" s="62"/>
      <c r="GC46" s="62"/>
      <c r="GD46" s="62"/>
      <c r="GE46" s="62"/>
      <c r="GF46" s="62"/>
      <c r="GG46" s="62"/>
      <c r="GH46" s="62"/>
      <c r="GI46" s="62"/>
      <c r="GJ46" s="62"/>
      <c r="GK46" s="62"/>
      <c r="GL46" s="62"/>
      <c r="GM46" s="62"/>
      <c r="GN46" s="62"/>
      <c r="GO46" s="62"/>
      <c r="GP46" s="62"/>
      <c r="GQ46" s="62"/>
      <c r="GR46" s="62"/>
      <c r="GS46" s="62"/>
      <c r="GT46" s="62"/>
      <c r="GU46" s="62"/>
      <c r="GV46" s="62"/>
      <c r="GW46" s="62"/>
      <c r="GX46" s="62"/>
      <c r="GY46" s="62"/>
      <c r="GZ46" s="62"/>
      <c r="HA46" s="62"/>
      <c r="HB46" s="62"/>
      <c r="HC46" s="62"/>
      <c r="HD46" s="62"/>
      <c r="HE46" s="62"/>
      <c r="HF46" s="62"/>
      <c r="HG46" s="62"/>
      <c r="HH46" s="62"/>
      <c r="HI46" s="62"/>
      <c r="HJ46" s="62"/>
      <c r="HK46" s="62"/>
      <c r="HL46" s="62"/>
      <c r="HM46" s="62"/>
      <c r="HN46" s="62"/>
      <c r="HO46" s="62"/>
      <c r="HP46" s="62"/>
      <c r="HQ46" s="62"/>
      <c r="HR46" s="62"/>
      <c r="HS46" s="62"/>
      <c r="HT46" s="62"/>
      <c r="HU46" s="62"/>
      <c r="HV46" s="62"/>
      <c r="HW46" s="62"/>
      <c r="HX46" s="62"/>
      <c r="HY46" s="62"/>
      <c r="HZ46" s="62"/>
      <c r="IA46" s="62"/>
      <c r="IB46" s="62"/>
      <c r="IC46" s="62"/>
      <c r="ID46" s="62"/>
      <c r="IE46" s="62"/>
      <c r="IF46" s="62"/>
      <c r="IG46" s="62"/>
      <c r="IH46" s="62"/>
      <c r="II46" s="62"/>
      <c r="IJ46" s="62"/>
      <c r="IK46" s="62"/>
      <c r="IL46" s="62"/>
      <c r="IM46" s="62"/>
      <c r="IN46" s="62"/>
      <c r="IO46" s="62"/>
      <c r="IP46" s="62"/>
      <c r="IQ46" s="62"/>
      <c r="IR46" s="62"/>
      <c r="IS46" s="62"/>
      <c r="IT46" s="62"/>
      <c r="IU46" s="62"/>
    </row>
    <row r="47" spans="1:255" s="70" customFormat="1" ht="14.1" customHeight="1" x14ac:dyDescent="0.2">
      <c r="A47" s="67" t="s">
        <v>157</v>
      </c>
      <c r="B47" s="75" t="s">
        <v>158</v>
      </c>
      <c r="C47" s="76">
        <v>101</v>
      </c>
      <c r="E47" s="62"/>
      <c r="F47" s="62"/>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2"/>
      <c r="AM47" s="62"/>
      <c r="AN47" s="62"/>
      <c r="AO47" s="62"/>
      <c r="AP47" s="62"/>
      <c r="AQ47" s="62"/>
      <c r="AR47" s="62"/>
      <c r="AS47" s="62"/>
      <c r="AT47" s="62"/>
      <c r="AU47" s="62"/>
      <c r="AV47" s="62"/>
      <c r="AW47" s="62"/>
      <c r="AX47" s="62"/>
      <c r="AY47" s="62"/>
      <c r="AZ47" s="62"/>
      <c r="BA47" s="62"/>
      <c r="BB47" s="62"/>
      <c r="BC47" s="62"/>
      <c r="BD47" s="62"/>
      <c r="BE47" s="62"/>
      <c r="BF47" s="62"/>
      <c r="BG47" s="62"/>
      <c r="BH47" s="62"/>
      <c r="BI47" s="62"/>
      <c r="BJ47" s="62"/>
      <c r="BK47" s="62"/>
      <c r="BL47" s="62"/>
      <c r="BM47" s="62"/>
      <c r="BN47" s="62"/>
      <c r="BO47" s="62"/>
      <c r="BP47" s="62"/>
      <c r="BQ47" s="62"/>
      <c r="BR47" s="62"/>
      <c r="BS47" s="62"/>
      <c r="BT47" s="62"/>
      <c r="BU47" s="62"/>
      <c r="BV47" s="62"/>
      <c r="BW47" s="62"/>
      <c r="BX47" s="62"/>
      <c r="BY47" s="62"/>
      <c r="BZ47" s="62"/>
      <c r="CA47" s="62"/>
      <c r="CB47" s="62"/>
      <c r="CC47" s="62"/>
      <c r="CD47" s="62"/>
      <c r="CE47" s="62"/>
      <c r="CF47" s="62"/>
      <c r="CG47" s="62"/>
      <c r="CH47" s="62"/>
      <c r="CI47" s="62"/>
      <c r="CJ47" s="62"/>
      <c r="CK47" s="62"/>
      <c r="CL47" s="62"/>
      <c r="CM47" s="62"/>
      <c r="CN47" s="62"/>
      <c r="CO47" s="62"/>
      <c r="CP47" s="62"/>
      <c r="CQ47" s="62"/>
      <c r="CR47" s="62"/>
      <c r="CS47" s="62"/>
      <c r="CT47" s="62"/>
      <c r="CU47" s="62"/>
      <c r="CV47" s="62"/>
      <c r="CW47" s="62"/>
      <c r="CX47" s="62"/>
      <c r="CY47" s="62"/>
      <c r="CZ47" s="62"/>
      <c r="DA47" s="62"/>
      <c r="DB47" s="62"/>
      <c r="DC47" s="62"/>
      <c r="DD47" s="62"/>
      <c r="DE47" s="62"/>
      <c r="DF47" s="62"/>
      <c r="DG47" s="62"/>
      <c r="DH47" s="62"/>
      <c r="DI47" s="62"/>
      <c r="DJ47" s="62"/>
      <c r="DK47" s="62"/>
      <c r="DL47" s="62"/>
      <c r="DM47" s="62"/>
      <c r="DN47" s="62"/>
      <c r="DO47" s="62"/>
      <c r="DP47" s="62"/>
      <c r="DQ47" s="62"/>
      <c r="DR47" s="62"/>
      <c r="DS47" s="62"/>
      <c r="DT47" s="62"/>
      <c r="DU47" s="62"/>
      <c r="DV47" s="62"/>
      <c r="DW47" s="62"/>
      <c r="DX47" s="62"/>
      <c r="DY47" s="62"/>
      <c r="DZ47" s="62"/>
      <c r="EA47" s="62"/>
      <c r="EB47" s="62"/>
      <c r="EC47" s="62"/>
      <c r="ED47" s="62"/>
      <c r="EE47" s="62"/>
      <c r="EF47" s="62"/>
      <c r="EG47" s="62"/>
      <c r="EH47" s="62"/>
      <c r="EI47" s="62"/>
      <c r="EJ47" s="62"/>
      <c r="EK47" s="62"/>
      <c r="EL47" s="62"/>
      <c r="EM47" s="62"/>
      <c r="EN47" s="62"/>
      <c r="EO47" s="62"/>
      <c r="EP47" s="62"/>
      <c r="EQ47" s="62"/>
      <c r="ER47" s="62"/>
      <c r="ES47" s="62"/>
      <c r="ET47" s="62"/>
      <c r="EU47" s="62"/>
      <c r="EV47" s="62"/>
      <c r="EW47" s="62"/>
      <c r="EX47" s="62"/>
      <c r="EY47" s="62"/>
      <c r="EZ47" s="62"/>
      <c r="FA47" s="62"/>
      <c r="FB47" s="62"/>
      <c r="FC47" s="62"/>
      <c r="FD47" s="62"/>
      <c r="FE47" s="62"/>
      <c r="FF47" s="62"/>
      <c r="FG47" s="62"/>
      <c r="FH47" s="62"/>
      <c r="FI47" s="62"/>
      <c r="FJ47" s="62"/>
      <c r="FK47" s="62"/>
      <c r="FL47" s="62"/>
      <c r="FM47" s="62"/>
      <c r="FN47" s="62"/>
      <c r="FO47" s="62"/>
      <c r="FP47" s="62"/>
      <c r="FQ47" s="62"/>
      <c r="FR47" s="62"/>
      <c r="FS47" s="62"/>
      <c r="FT47" s="62"/>
      <c r="FU47" s="62"/>
      <c r="FV47" s="62"/>
      <c r="FW47" s="62"/>
      <c r="FX47" s="62"/>
      <c r="FY47" s="62"/>
      <c r="FZ47" s="62"/>
      <c r="GA47" s="62"/>
      <c r="GB47" s="62"/>
      <c r="GC47" s="62"/>
      <c r="GD47" s="62"/>
      <c r="GE47" s="62"/>
      <c r="GF47" s="62"/>
      <c r="GG47" s="62"/>
      <c r="GH47" s="62"/>
      <c r="GI47" s="62"/>
      <c r="GJ47" s="62"/>
      <c r="GK47" s="62"/>
      <c r="GL47" s="62"/>
      <c r="GM47" s="62"/>
      <c r="GN47" s="62"/>
      <c r="GO47" s="62"/>
      <c r="GP47" s="62"/>
      <c r="GQ47" s="62"/>
      <c r="GR47" s="62"/>
      <c r="GS47" s="62"/>
      <c r="GT47" s="62"/>
      <c r="GU47" s="62"/>
      <c r="GV47" s="62"/>
      <c r="GW47" s="62"/>
      <c r="GX47" s="62"/>
      <c r="GY47" s="62"/>
      <c r="GZ47" s="62"/>
      <c r="HA47" s="62"/>
      <c r="HB47" s="62"/>
      <c r="HC47" s="62"/>
      <c r="HD47" s="62"/>
      <c r="HE47" s="62"/>
      <c r="HF47" s="62"/>
      <c r="HG47" s="62"/>
      <c r="HH47" s="62"/>
      <c r="HI47" s="62"/>
      <c r="HJ47" s="62"/>
      <c r="HK47" s="62"/>
      <c r="HL47" s="62"/>
      <c r="HM47" s="62"/>
      <c r="HN47" s="62"/>
      <c r="HO47" s="62"/>
      <c r="HP47" s="62"/>
      <c r="HQ47" s="62"/>
      <c r="HR47" s="62"/>
      <c r="HS47" s="62"/>
      <c r="HT47" s="62"/>
      <c r="HU47" s="62"/>
      <c r="HV47" s="62"/>
      <c r="HW47" s="62"/>
      <c r="HX47" s="62"/>
      <c r="HY47" s="62"/>
      <c r="HZ47" s="62"/>
      <c r="IA47" s="62"/>
      <c r="IB47" s="62"/>
      <c r="IC47" s="62"/>
      <c r="ID47" s="62"/>
      <c r="IE47" s="62"/>
      <c r="IF47" s="62"/>
      <c r="IG47" s="62"/>
      <c r="IH47" s="62"/>
      <c r="II47" s="62"/>
      <c r="IJ47" s="62"/>
      <c r="IK47" s="62"/>
      <c r="IL47" s="62"/>
      <c r="IM47" s="62"/>
      <c r="IN47" s="62"/>
      <c r="IO47" s="62"/>
      <c r="IP47" s="62"/>
      <c r="IQ47" s="62"/>
      <c r="IR47" s="62"/>
      <c r="IS47" s="62"/>
      <c r="IT47" s="62"/>
      <c r="IU47" s="62"/>
    </row>
    <row r="48" spans="1:255" s="70" customFormat="1" ht="14.1" customHeight="1" x14ac:dyDescent="0.2">
      <c r="A48" s="67" t="s">
        <v>225</v>
      </c>
      <c r="B48" s="75" t="s">
        <v>226</v>
      </c>
      <c r="C48" s="69">
        <v>8</v>
      </c>
      <c r="E48" s="62"/>
      <c r="F48" s="62"/>
      <c r="G48" s="62"/>
      <c r="H48" s="62"/>
      <c r="I48" s="62"/>
      <c r="J48" s="62"/>
      <c r="K48" s="62"/>
      <c r="L48" s="62"/>
      <c r="M48" s="62"/>
      <c r="N48" s="62"/>
      <c r="O48" s="62"/>
      <c r="P48" s="62"/>
      <c r="Q48" s="62"/>
      <c r="R48" s="62"/>
      <c r="S48" s="62"/>
      <c r="T48" s="62"/>
      <c r="U48" s="62"/>
      <c r="V48" s="62"/>
      <c r="W48" s="62"/>
      <c r="X48" s="62"/>
      <c r="Y48" s="62"/>
      <c r="Z48" s="62"/>
      <c r="AA48" s="62"/>
      <c r="AB48" s="62"/>
      <c r="AC48" s="62"/>
      <c r="AD48" s="62"/>
      <c r="AE48" s="62"/>
      <c r="AF48" s="62"/>
      <c r="AG48" s="62"/>
      <c r="AH48" s="62"/>
      <c r="AI48" s="62"/>
      <c r="AJ48" s="62"/>
      <c r="AK48" s="62"/>
      <c r="AL48" s="62"/>
      <c r="AM48" s="62"/>
      <c r="AN48" s="62"/>
      <c r="AO48" s="62"/>
      <c r="AP48" s="62"/>
      <c r="AQ48" s="62"/>
      <c r="AR48" s="62"/>
      <c r="AS48" s="62"/>
      <c r="AT48" s="62"/>
      <c r="AU48" s="62"/>
      <c r="AV48" s="62"/>
      <c r="AW48" s="62"/>
      <c r="AX48" s="62"/>
      <c r="AY48" s="62"/>
      <c r="AZ48" s="62"/>
      <c r="BA48" s="62"/>
      <c r="BB48" s="62"/>
      <c r="BC48" s="62"/>
      <c r="BD48" s="62"/>
      <c r="BE48" s="62"/>
      <c r="BF48" s="62"/>
      <c r="BG48" s="62"/>
      <c r="BH48" s="62"/>
      <c r="BI48" s="62"/>
      <c r="BJ48" s="62"/>
      <c r="BK48" s="62"/>
      <c r="BL48" s="62"/>
      <c r="BM48" s="62"/>
      <c r="BN48" s="62"/>
      <c r="BO48" s="62"/>
      <c r="BP48" s="62"/>
      <c r="BQ48" s="62"/>
      <c r="BR48" s="62"/>
      <c r="BS48" s="62"/>
      <c r="BT48" s="62"/>
      <c r="BU48" s="62"/>
      <c r="BV48" s="62"/>
      <c r="BW48" s="62"/>
      <c r="BX48" s="62"/>
      <c r="BY48" s="62"/>
      <c r="BZ48" s="62"/>
      <c r="CA48" s="62"/>
      <c r="CB48" s="62"/>
      <c r="CC48" s="62"/>
      <c r="CD48" s="62"/>
      <c r="CE48" s="62"/>
      <c r="CF48" s="62"/>
      <c r="CG48" s="62"/>
      <c r="CH48" s="62"/>
      <c r="CI48" s="62"/>
      <c r="CJ48" s="62"/>
      <c r="CK48" s="62"/>
      <c r="CL48" s="62"/>
      <c r="CM48" s="62"/>
      <c r="CN48" s="62"/>
      <c r="CO48" s="62"/>
      <c r="CP48" s="62"/>
      <c r="CQ48" s="62"/>
      <c r="CR48" s="62"/>
      <c r="CS48" s="62"/>
      <c r="CT48" s="62"/>
      <c r="CU48" s="62"/>
      <c r="CV48" s="62"/>
      <c r="CW48" s="62"/>
      <c r="CX48" s="62"/>
      <c r="CY48" s="62"/>
      <c r="CZ48" s="62"/>
      <c r="DA48" s="62"/>
      <c r="DB48" s="62"/>
      <c r="DC48" s="62"/>
      <c r="DD48" s="62"/>
      <c r="DE48" s="62"/>
      <c r="DF48" s="62"/>
      <c r="DG48" s="62"/>
      <c r="DH48" s="62"/>
      <c r="DI48" s="62"/>
      <c r="DJ48" s="62"/>
      <c r="DK48" s="62"/>
      <c r="DL48" s="62"/>
      <c r="DM48" s="62"/>
      <c r="DN48" s="62"/>
      <c r="DO48" s="62"/>
      <c r="DP48" s="62"/>
      <c r="DQ48" s="62"/>
      <c r="DR48" s="62"/>
      <c r="DS48" s="62"/>
      <c r="DT48" s="62"/>
      <c r="DU48" s="62"/>
      <c r="DV48" s="62"/>
      <c r="DW48" s="62"/>
      <c r="DX48" s="62"/>
      <c r="DY48" s="62"/>
      <c r="DZ48" s="62"/>
      <c r="EA48" s="62"/>
      <c r="EB48" s="62"/>
      <c r="EC48" s="62"/>
      <c r="ED48" s="62"/>
      <c r="EE48" s="62"/>
      <c r="EF48" s="62"/>
      <c r="EG48" s="62"/>
      <c r="EH48" s="62"/>
      <c r="EI48" s="62"/>
      <c r="EJ48" s="62"/>
      <c r="EK48" s="62"/>
      <c r="EL48" s="62"/>
      <c r="EM48" s="62"/>
      <c r="EN48" s="62"/>
      <c r="EO48" s="62"/>
      <c r="EP48" s="62"/>
      <c r="EQ48" s="62"/>
      <c r="ER48" s="62"/>
      <c r="ES48" s="62"/>
      <c r="ET48" s="62"/>
      <c r="EU48" s="62"/>
      <c r="EV48" s="62"/>
      <c r="EW48" s="62"/>
      <c r="EX48" s="62"/>
      <c r="EY48" s="62"/>
      <c r="EZ48" s="62"/>
      <c r="FA48" s="62"/>
      <c r="FB48" s="62"/>
      <c r="FC48" s="62"/>
      <c r="FD48" s="62"/>
      <c r="FE48" s="62"/>
      <c r="FF48" s="62"/>
      <c r="FG48" s="62"/>
      <c r="FH48" s="62"/>
      <c r="FI48" s="62"/>
      <c r="FJ48" s="62"/>
      <c r="FK48" s="62"/>
      <c r="FL48" s="62"/>
      <c r="FM48" s="62"/>
      <c r="FN48" s="62"/>
      <c r="FO48" s="62"/>
      <c r="FP48" s="62"/>
      <c r="FQ48" s="62"/>
      <c r="FR48" s="62"/>
      <c r="FS48" s="62"/>
      <c r="FT48" s="62"/>
      <c r="FU48" s="62"/>
      <c r="FV48" s="62"/>
      <c r="FW48" s="62"/>
      <c r="FX48" s="62"/>
      <c r="FY48" s="62"/>
      <c r="FZ48" s="62"/>
      <c r="GA48" s="62"/>
      <c r="GB48" s="62"/>
      <c r="GC48" s="62"/>
      <c r="GD48" s="62"/>
      <c r="GE48" s="62"/>
      <c r="GF48" s="62"/>
      <c r="GG48" s="62"/>
      <c r="GH48" s="62"/>
      <c r="GI48" s="62"/>
      <c r="GJ48" s="62"/>
      <c r="GK48" s="62"/>
      <c r="GL48" s="62"/>
      <c r="GM48" s="62"/>
      <c r="GN48" s="62"/>
      <c r="GO48" s="62"/>
      <c r="GP48" s="62"/>
      <c r="GQ48" s="62"/>
      <c r="GR48" s="62"/>
      <c r="GS48" s="62"/>
      <c r="GT48" s="62"/>
      <c r="GU48" s="62"/>
      <c r="GV48" s="62"/>
      <c r="GW48" s="62"/>
      <c r="GX48" s="62"/>
      <c r="GY48" s="62"/>
      <c r="GZ48" s="62"/>
      <c r="HA48" s="62"/>
      <c r="HB48" s="62"/>
      <c r="HC48" s="62"/>
      <c r="HD48" s="62"/>
      <c r="HE48" s="62"/>
      <c r="HF48" s="62"/>
      <c r="HG48" s="62"/>
      <c r="HH48" s="62"/>
      <c r="HI48" s="62"/>
      <c r="HJ48" s="62"/>
      <c r="HK48" s="62"/>
      <c r="HL48" s="62"/>
      <c r="HM48" s="62"/>
      <c r="HN48" s="62"/>
      <c r="HO48" s="62"/>
      <c r="HP48" s="62"/>
      <c r="HQ48" s="62"/>
      <c r="HR48" s="62"/>
      <c r="HS48" s="62"/>
      <c r="HT48" s="62"/>
      <c r="HU48" s="62"/>
      <c r="HV48" s="62"/>
      <c r="HW48" s="62"/>
      <c r="HX48" s="62"/>
      <c r="HY48" s="62"/>
      <c r="HZ48" s="62"/>
      <c r="IA48" s="62"/>
      <c r="IB48" s="62"/>
      <c r="IC48" s="62"/>
      <c r="ID48" s="62"/>
      <c r="IE48" s="62"/>
      <c r="IF48" s="62"/>
      <c r="IG48" s="62"/>
      <c r="IH48" s="62"/>
      <c r="II48" s="62"/>
      <c r="IJ48" s="62"/>
      <c r="IK48" s="62"/>
      <c r="IL48" s="62"/>
      <c r="IM48" s="62"/>
      <c r="IN48" s="62"/>
      <c r="IO48" s="62"/>
      <c r="IP48" s="62"/>
      <c r="IQ48" s="62"/>
      <c r="IR48" s="62"/>
      <c r="IS48" s="62"/>
      <c r="IT48" s="62"/>
      <c r="IU48" s="62"/>
    </row>
    <row r="49" spans="1:255" s="70" customFormat="1" ht="14.1" customHeight="1" x14ac:dyDescent="0.2">
      <c r="A49" s="67" t="s">
        <v>161</v>
      </c>
      <c r="B49" s="75" t="s">
        <v>162</v>
      </c>
      <c r="C49" s="76">
        <v>104</v>
      </c>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2"/>
      <c r="AM49" s="62"/>
      <c r="AN49" s="62"/>
      <c r="AO49" s="62"/>
      <c r="AP49" s="62"/>
      <c r="AQ49" s="62"/>
      <c r="AR49" s="62"/>
      <c r="AS49" s="62"/>
      <c r="AT49" s="62"/>
      <c r="AU49" s="62"/>
      <c r="AV49" s="62"/>
      <c r="AW49" s="62"/>
      <c r="AX49" s="62"/>
      <c r="AY49" s="62"/>
      <c r="AZ49" s="62"/>
      <c r="BA49" s="62"/>
      <c r="BB49" s="62"/>
      <c r="BC49" s="62"/>
      <c r="BD49" s="62"/>
      <c r="BE49" s="62"/>
      <c r="BF49" s="62"/>
      <c r="BG49" s="62"/>
      <c r="BH49" s="62"/>
      <c r="BI49" s="62"/>
      <c r="BJ49" s="62"/>
      <c r="BK49" s="62"/>
      <c r="BL49" s="62"/>
      <c r="BM49" s="62"/>
      <c r="BN49" s="62"/>
      <c r="BO49" s="62"/>
      <c r="BP49" s="62"/>
      <c r="BQ49" s="62"/>
      <c r="BR49" s="62"/>
      <c r="BS49" s="62"/>
      <c r="BT49" s="62"/>
      <c r="BU49" s="62"/>
      <c r="BV49" s="62"/>
      <c r="BW49" s="62"/>
      <c r="BX49" s="62"/>
      <c r="BY49" s="62"/>
      <c r="BZ49" s="62"/>
      <c r="CA49" s="62"/>
      <c r="CB49" s="62"/>
      <c r="CC49" s="62"/>
      <c r="CD49" s="62"/>
      <c r="CE49" s="62"/>
      <c r="CF49" s="62"/>
      <c r="CG49" s="62"/>
      <c r="CH49" s="62"/>
      <c r="CI49" s="62"/>
      <c r="CJ49" s="62"/>
      <c r="CK49" s="62"/>
      <c r="CL49" s="62"/>
      <c r="CM49" s="62"/>
      <c r="CN49" s="62"/>
      <c r="CO49" s="62"/>
      <c r="CP49" s="62"/>
      <c r="CQ49" s="62"/>
      <c r="CR49" s="62"/>
      <c r="CS49" s="62"/>
      <c r="CT49" s="62"/>
      <c r="CU49" s="62"/>
      <c r="CV49" s="62"/>
      <c r="CW49" s="62"/>
      <c r="CX49" s="62"/>
      <c r="CY49" s="62"/>
      <c r="CZ49" s="62"/>
      <c r="DA49" s="62"/>
      <c r="DB49" s="62"/>
      <c r="DC49" s="62"/>
      <c r="DD49" s="62"/>
      <c r="DE49" s="62"/>
      <c r="DF49" s="62"/>
      <c r="DG49" s="62"/>
      <c r="DH49" s="62"/>
      <c r="DI49" s="62"/>
      <c r="DJ49" s="62"/>
      <c r="DK49" s="62"/>
      <c r="DL49" s="62"/>
      <c r="DM49" s="62"/>
      <c r="DN49" s="62"/>
      <c r="DO49" s="62"/>
      <c r="DP49" s="62"/>
      <c r="DQ49" s="62"/>
      <c r="DR49" s="62"/>
      <c r="DS49" s="62"/>
      <c r="DT49" s="62"/>
      <c r="DU49" s="62"/>
      <c r="DV49" s="62"/>
      <c r="DW49" s="62"/>
      <c r="DX49" s="62"/>
      <c r="DY49" s="62"/>
      <c r="DZ49" s="62"/>
      <c r="EA49" s="62"/>
      <c r="EB49" s="62"/>
      <c r="EC49" s="62"/>
      <c r="ED49" s="62"/>
      <c r="EE49" s="62"/>
      <c r="EF49" s="62"/>
      <c r="EG49" s="62"/>
      <c r="EH49" s="62"/>
      <c r="EI49" s="62"/>
      <c r="EJ49" s="62"/>
      <c r="EK49" s="62"/>
      <c r="EL49" s="62"/>
      <c r="EM49" s="62"/>
      <c r="EN49" s="62"/>
      <c r="EO49" s="62"/>
      <c r="EP49" s="62"/>
      <c r="EQ49" s="62"/>
      <c r="ER49" s="62"/>
      <c r="ES49" s="62"/>
      <c r="ET49" s="62"/>
      <c r="EU49" s="62"/>
      <c r="EV49" s="62"/>
      <c r="EW49" s="62"/>
      <c r="EX49" s="62"/>
      <c r="EY49" s="62"/>
      <c r="EZ49" s="62"/>
      <c r="FA49" s="62"/>
      <c r="FB49" s="62"/>
      <c r="FC49" s="62"/>
      <c r="FD49" s="62"/>
      <c r="FE49" s="62"/>
      <c r="FF49" s="62"/>
      <c r="FG49" s="62"/>
      <c r="FH49" s="62"/>
      <c r="FI49" s="62"/>
      <c r="FJ49" s="62"/>
      <c r="FK49" s="62"/>
      <c r="FL49" s="62"/>
      <c r="FM49" s="62"/>
      <c r="FN49" s="62"/>
      <c r="FO49" s="62"/>
      <c r="FP49" s="62"/>
      <c r="FQ49" s="62"/>
      <c r="FR49" s="62"/>
      <c r="FS49" s="62"/>
      <c r="FT49" s="62"/>
      <c r="FU49" s="62"/>
      <c r="FV49" s="62"/>
      <c r="FW49" s="62"/>
      <c r="FX49" s="62"/>
      <c r="FY49" s="62"/>
      <c r="FZ49" s="62"/>
      <c r="GA49" s="62"/>
      <c r="GB49" s="62"/>
      <c r="GC49" s="62"/>
      <c r="GD49" s="62"/>
      <c r="GE49" s="62"/>
      <c r="GF49" s="62"/>
      <c r="GG49" s="62"/>
      <c r="GH49" s="62"/>
      <c r="GI49" s="62"/>
      <c r="GJ49" s="62"/>
      <c r="GK49" s="62"/>
      <c r="GL49" s="62"/>
      <c r="GM49" s="62"/>
      <c r="GN49" s="62"/>
      <c r="GO49" s="62"/>
      <c r="GP49" s="62"/>
      <c r="GQ49" s="62"/>
      <c r="GR49" s="62"/>
      <c r="GS49" s="62"/>
      <c r="GT49" s="62"/>
      <c r="GU49" s="62"/>
      <c r="GV49" s="62"/>
      <c r="GW49" s="62"/>
      <c r="GX49" s="62"/>
      <c r="GY49" s="62"/>
      <c r="GZ49" s="62"/>
      <c r="HA49" s="62"/>
      <c r="HB49" s="62"/>
      <c r="HC49" s="62"/>
      <c r="HD49" s="62"/>
      <c r="HE49" s="62"/>
      <c r="HF49" s="62"/>
      <c r="HG49" s="62"/>
      <c r="HH49" s="62"/>
      <c r="HI49" s="62"/>
      <c r="HJ49" s="62"/>
      <c r="HK49" s="62"/>
      <c r="HL49" s="62"/>
      <c r="HM49" s="62"/>
      <c r="HN49" s="62"/>
      <c r="HO49" s="62"/>
      <c r="HP49" s="62"/>
      <c r="HQ49" s="62"/>
      <c r="HR49" s="62"/>
      <c r="HS49" s="62"/>
      <c r="HT49" s="62"/>
      <c r="HU49" s="62"/>
      <c r="HV49" s="62"/>
      <c r="HW49" s="62"/>
      <c r="HX49" s="62"/>
      <c r="HY49" s="62"/>
      <c r="HZ49" s="62"/>
      <c r="IA49" s="62"/>
      <c r="IB49" s="62"/>
      <c r="IC49" s="62"/>
      <c r="ID49" s="62"/>
      <c r="IE49" s="62"/>
      <c r="IF49" s="62"/>
      <c r="IG49" s="62"/>
      <c r="IH49" s="62"/>
      <c r="II49" s="62"/>
      <c r="IJ49" s="62"/>
      <c r="IK49" s="62"/>
      <c r="IL49" s="62"/>
      <c r="IM49" s="62"/>
      <c r="IN49" s="62"/>
      <c r="IO49" s="62"/>
      <c r="IP49" s="62"/>
      <c r="IQ49" s="62"/>
      <c r="IR49" s="62"/>
      <c r="IS49" s="62"/>
      <c r="IT49" s="62"/>
      <c r="IU49" s="62"/>
    </row>
    <row r="50" spans="1:255" s="70" customFormat="1" ht="14.1" customHeight="1" x14ac:dyDescent="0.2">
      <c r="A50" s="67" t="s">
        <v>275</v>
      </c>
      <c r="B50" s="75" t="s">
        <v>276</v>
      </c>
      <c r="C50" s="69">
        <v>43</v>
      </c>
      <c r="E50" s="62"/>
      <c r="F50" s="62"/>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2"/>
      <c r="AM50" s="62"/>
      <c r="AN50" s="62"/>
      <c r="AO50" s="62"/>
      <c r="AP50" s="62"/>
      <c r="AQ50" s="62"/>
      <c r="AR50" s="62"/>
      <c r="AS50" s="62"/>
      <c r="AT50" s="62"/>
      <c r="AU50" s="62"/>
      <c r="AV50" s="62"/>
      <c r="AW50" s="62"/>
      <c r="AX50" s="62"/>
      <c r="AY50" s="62"/>
      <c r="AZ50" s="62"/>
      <c r="BA50" s="62"/>
      <c r="BB50" s="62"/>
      <c r="BC50" s="62"/>
      <c r="BD50" s="62"/>
      <c r="BE50" s="62"/>
      <c r="BF50" s="62"/>
      <c r="BG50" s="62"/>
      <c r="BH50" s="62"/>
      <c r="BI50" s="62"/>
      <c r="BJ50" s="62"/>
      <c r="BK50" s="62"/>
      <c r="BL50" s="62"/>
      <c r="BM50" s="62"/>
      <c r="BN50" s="62"/>
      <c r="BO50" s="62"/>
      <c r="BP50" s="62"/>
      <c r="BQ50" s="62"/>
      <c r="BR50" s="62"/>
      <c r="BS50" s="62"/>
      <c r="BT50" s="62"/>
      <c r="BU50" s="62"/>
      <c r="BV50" s="62"/>
      <c r="BW50" s="62"/>
      <c r="BX50" s="62"/>
      <c r="BY50" s="62"/>
      <c r="BZ50" s="62"/>
      <c r="CA50" s="62"/>
      <c r="CB50" s="62"/>
      <c r="CC50" s="62"/>
      <c r="CD50" s="62"/>
      <c r="CE50" s="62"/>
      <c r="CF50" s="62"/>
      <c r="CG50" s="62"/>
      <c r="CH50" s="62"/>
      <c r="CI50" s="62"/>
      <c r="CJ50" s="62"/>
      <c r="CK50" s="62"/>
      <c r="CL50" s="62"/>
      <c r="CM50" s="62"/>
      <c r="CN50" s="62"/>
      <c r="CO50" s="62"/>
      <c r="CP50" s="62"/>
      <c r="CQ50" s="62"/>
      <c r="CR50" s="62"/>
      <c r="CS50" s="62"/>
      <c r="CT50" s="62"/>
      <c r="CU50" s="62"/>
      <c r="CV50" s="62"/>
      <c r="CW50" s="62"/>
      <c r="CX50" s="62"/>
      <c r="CY50" s="62"/>
      <c r="CZ50" s="62"/>
      <c r="DA50" s="62"/>
      <c r="DB50" s="62"/>
      <c r="DC50" s="62"/>
      <c r="DD50" s="62"/>
      <c r="DE50" s="62"/>
      <c r="DF50" s="62"/>
      <c r="DG50" s="62"/>
      <c r="DH50" s="62"/>
      <c r="DI50" s="62"/>
      <c r="DJ50" s="62"/>
      <c r="DK50" s="62"/>
      <c r="DL50" s="62"/>
      <c r="DM50" s="62"/>
      <c r="DN50" s="62"/>
      <c r="DO50" s="62"/>
      <c r="DP50" s="62"/>
      <c r="DQ50" s="62"/>
      <c r="DR50" s="62"/>
      <c r="DS50" s="62"/>
      <c r="DT50" s="62"/>
      <c r="DU50" s="62"/>
      <c r="DV50" s="62"/>
      <c r="DW50" s="62"/>
      <c r="DX50" s="62"/>
      <c r="DY50" s="62"/>
      <c r="DZ50" s="62"/>
      <c r="EA50" s="62"/>
      <c r="EB50" s="62"/>
      <c r="EC50" s="62"/>
      <c r="ED50" s="62"/>
      <c r="EE50" s="62"/>
      <c r="EF50" s="62"/>
      <c r="EG50" s="62"/>
      <c r="EH50" s="62"/>
      <c r="EI50" s="62"/>
      <c r="EJ50" s="62"/>
      <c r="EK50" s="62"/>
      <c r="EL50" s="62"/>
      <c r="EM50" s="62"/>
      <c r="EN50" s="62"/>
      <c r="EO50" s="62"/>
      <c r="EP50" s="62"/>
      <c r="EQ50" s="62"/>
      <c r="ER50" s="62"/>
      <c r="ES50" s="62"/>
      <c r="ET50" s="62"/>
      <c r="EU50" s="62"/>
      <c r="EV50" s="62"/>
      <c r="EW50" s="62"/>
      <c r="EX50" s="62"/>
      <c r="EY50" s="62"/>
      <c r="EZ50" s="62"/>
      <c r="FA50" s="62"/>
      <c r="FB50" s="62"/>
      <c r="FC50" s="62"/>
      <c r="FD50" s="62"/>
      <c r="FE50" s="62"/>
      <c r="FF50" s="62"/>
      <c r="FG50" s="62"/>
      <c r="FH50" s="62"/>
      <c r="FI50" s="62"/>
      <c r="FJ50" s="62"/>
      <c r="FK50" s="62"/>
      <c r="FL50" s="62"/>
      <c r="FM50" s="62"/>
      <c r="FN50" s="62"/>
      <c r="FO50" s="62"/>
      <c r="FP50" s="62"/>
      <c r="FQ50" s="62"/>
      <c r="FR50" s="62"/>
      <c r="FS50" s="62"/>
      <c r="FT50" s="62"/>
      <c r="FU50" s="62"/>
      <c r="FV50" s="62"/>
      <c r="FW50" s="62"/>
      <c r="FX50" s="62"/>
      <c r="FY50" s="62"/>
      <c r="FZ50" s="62"/>
      <c r="GA50" s="62"/>
      <c r="GB50" s="62"/>
      <c r="GC50" s="62"/>
      <c r="GD50" s="62"/>
      <c r="GE50" s="62"/>
      <c r="GF50" s="62"/>
      <c r="GG50" s="62"/>
      <c r="GH50" s="62"/>
      <c r="GI50" s="62"/>
      <c r="GJ50" s="62"/>
      <c r="GK50" s="62"/>
      <c r="GL50" s="62"/>
      <c r="GM50" s="62"/>
      <c r="GN50" s="62"/>
      <c r="GO50" s="62"/>
      <c r="GP50" s="62"/>
      <c r="GQ50" s="62"/>
      <c r="GR50" s="62"/>
      <c r="GS50" s="62"/>
      <c r="GT50" s="62"/>
      <c r="GU50" s="62"/>
      <c r="GV50" s="62"/>
      <c r="GW50" s="62"/>
      <c r="GX50" s="62"/>
      <c r="GY50" s="62"/>
      <c r="GZ50" s="62"/>
      <c r="HA50" s="62"/>
      <c r="HB50" s="62"/>
      <c r="HC50" s="62"/>
      <c r="HD50" s="62"/>
      <c r="HE50" s="62"/>
      <c r="HF50" s="62"/>
      <c r="HG50" s="62"/>
      <c r="HH50" s="62"/>
      <c r="HI50" s="62"/>
      <c r="HJ50" s="62"/>
      <c r="HK50" s="62"/>
      <c r="HL50" s="62"/>
      <c r="HM50" s="62"/>
      <c r="HN50" s="62"/>
      <c r="HO50" s="62"/>
      <c r="HP50" s="62"/>
      <c r="HQ50" s="62"/>
      <c r="HR50" s="62"/>
      <c r="HS50" s="62"/>
      <c r="HT50" s="62"/>
      <c r="HU50" s="62"/>
      <c r="HV50" s="62"/>
      <c r="HW50" s="62"/>
      <c r="HX50" s="62"/>
      <c r="HY50" s="62"/>
      <c r="HZ50" s="62"/>
      <c r="IA50" s="62"/>
      <c r="IB50" s="62"/>
      <c r="IC50" s="62"/>
      <c r="ID50" s="62"/>
      <c r="IE50" s="62"/>
      <c r="IF50" s="62"/>
      <c r="IG50" s="62"/>
      <c r="IH50" s="62"/>
      <c r="II50" s="62"/>
      <c r="IJ50" s="62"/>
      <c r="IK50" s="62"/>
      <c r="IL50" s="62"/>
      <c r="IM50" s="62"/>
      <c r="IN50" s="62"/>
      <c r="IO50" s="62"/>
      <c r="IP50" s="62"/>
      <c r="IQ50" s="62"/>
      <c r="IR50" s="62"/>
      <c r="IS50" s="62"/>
      <c r="IT50" s="62"/>
      <c r="IU50" s="62"/>
    </row>
    <row r="51" spans="1:255" s="70" customFormat="1" ht="14.1" customHeight="1" x14ac:dyDescent="0.2">
      <c r="A51" s="67" t="s">
        <v>179</v>
      </c>
      <c r="B51" s="75" t="s">
        <v>180</v>
      </c>
      <c r="C51" s="76">
        <v>17</v>
      </c>
      <c r="E51" s="62"/>
      <c r="F51" s="62"/>
      <c r="G51" s="62"/>
      <c r="H51" s="62"/>
      <c r="I51" s="62"/>
      <c r="J51" s="62"/>
      <c r="K51" s="62"/>
      <c r="L51" s="62"/>
      <c r="M51" s="62"/>
      <c r="N51" s="62"/>
      <c r="O51" s="62"/>
      <c r="P51" s="62"/>
      <c r="Q51" s="62"/>
      <c r="R51" s="62"/>
      <c r="S51" s="62"/>
      <c r="T51" s="62"/>
      <c r="U51" s="62"/>
      <c r="V51" s="62"/>
      <c r="W51" s="62"/>
      <c r="X51" s="62"/>
      <c r="Y51" s="62"/>
      <c r="Z51" s="62"/>
      <c r="AA51" s="62"/>
      <c r="AB51" s="62"/>
      <c r="AC51" s="62"/>
      <c r="AD51" s="62"/>
      <c r="AE51" s="62"/>
      <c r="AF51" s="62"/>
      <c r="AG51" s="62"/>
      <c r="AH51" s="62"/>
      <c r="AI51" s="62"/>
      <c r="AJ51" s="62"/>
      <c r="AK51" s="62"/>
      <c r="AL51" s="62"/>
      <c r="AM51" s="62"/>
      <c r="AN51" s="62"/>
      <c r="AO51" s="62"/>
      <c r="AP51" s="62"/>
      <c r="AQ51" s="62"/>
      <c r="AR51" s="62"/>
      <c r="AS51" s="62"/>
      <c r="AT51" s="62"/>
      <c r="AU51" s="62"/>
      <c r="AV51" s="62"/>
      <c r="AW51" s="62"/>
      <c r="AX51" s="62"/>
      <c r="AY51" s="62"/>
      <c r="AZ51" s="62"/>
      <c r="BA51" s="62"/>
      <c r="BB51" s="62"/>
      <c r="BC51" s="62"/>
      <c r="BD51" s="62"/>
      <c r="BE51" s="62"/>
      <c r="BF51" s="62"/>
      <c r="BG51" s="62"/>
      <c r="BH51" s="62"/>
      <c r="BI51" s="62"/>
      <c r="BJ51" s="62"/>
      <c r="BK51" s="62"/>
      <c r="BL51" s="62"/>
      <c r="BM51" s="62"/>
      <c r="BN51" s="62"/>
      <c r="BO51" s="62"/>
      <c r="BP51" s="62"/>
      <c r="BQ51" s="62"/>
      <c r="BR51" s="62"/>
      <c r="BS51" s="62"/>
      <c r="BT51" s="62"/>
      <c r="BU51" s="62"/>
      <c r="BV51" s="62"/>
      <c r="BW51" s="62"/>
      <c r="BX51" s="62"/>
      <c r="BY51" s="62"/>
      <c r="BZ51" s="62"/>
      <c r="CA51" s="62"/>
      <c r="CB51" s="62"/>
      <c r="CC51" s="62"/>
      <c r="CD51" s="62"/>
      <c r="CE51" s="62"/>
      <c r="CF51" s="62"/>
      <c r="CG51" s="62"/>
      <c r="CH51" s="62"/>
      <c r="CI51" s="62"/>
      <c r="CJ51" s="62"/>
      <c r="CK51" s="62"/>
      <c r="CL51" s="62"/>
      <c r="CM51" s="62"/>
      <c r="CN51" s="62"/>
      <c r="CO51" s="62"/>
      <c r="CP51" s="62"/>
      <c r="CQ51" s="62"/>
      <c r="CR51" s="62"/>
      <c r="CS51" s="62"/>
      <c r="CT51" s="62"/>
      <c r="CU51" s="62"/>
      <c r="CV51" s="62"/>
      <c r="CW51" s="62"/>
      <c r="CX51" s="62"/>
      <c r="CY51" s="62"/>
      <c r="CZ51" s="62"/>
      <c r="DA51" s="62"/>
      <c r="DB51" s="62"/>
      <c r="DC51" s="62"/>
      <c r="DD51" s="62"/>
      <c r="DE51" s="62"/>
      <c r="DF51" s="62"/>
      <c r="DG51" s="62"/>
      <c r="DH51" s="62"/>
      <c r="DI51" s="62"/>
      <c r="DJ51" s="62"/>
      <c r="DK51" s="62"/>
      <c r="DL51" s="62"/>
      <c r="DM51" s="62"/>
      <c r="DN51" s="62"/>
      <c r="DO51" s="62"/>
      <c r="DP51" s="62"/>
      <c r="DQ51" s="62"/>
      <c r="DR51" s="62"/>
      <c r="DS51" s="62"/>
      <c r="DT51" s="62"/>
      <c r="DU51" s="62"/>
      <c r="DV51" s="62"/>
      <c r="DW51" s="62"/>
      <c r="DX51" s="62"/>
      <c r="DY51" s="62"/>
      <c r="DZ51" s="62"/>
      <c r="EA51" s="62"/>
      <c r="EB51" s="62"/>
      <c r="EC51" s="62"/>
      <c r="ED51" s="62"/>
      <c r="EE51" s="62"/>
      <c r="EF51" s="62"/>
      <c r="EG51" s="62"/>
      <c r="EH51" s="62"/>
      <c r="EI51" s="62"/>
      <c r="EJ51" s="62"/>
      <c r="EK51" s="62"/>
      <c r="EL51" s="62"/>
      <c r="EM51" s="62"/>
      <c r="EN51" s="62"/>
      <c r="EO51" s="62"/>
      <c r="EP51" s="62"/>
      <c r="EQ51" s="62"/>
      <c r="ER51" s="62"/>
      <c r="ES51" s="62"/>
      <c r="ET51" s="62"/>
      <c r="EU51" s="62"/>
      <c r="EV51" s="62"/>
      <c r="EW51" s="62"/>
      <c r="EX51" s="62"/>
      <c r="EY51" s="62"/>
      <c r="EZ51" s="62"/>
      <c r="FA51" s="62"/>
      <c r="FB51" s="62"/>
      <c r="FC51" s="62"/>
      <c r="FD51" s="62"/>
      <c r="FE51" s="62"/>
      <c r="FF51" s="62"/>
      <c r="FG51" s="62"/>
      <c r="FH51" s="62"/>
      <c r="FI51" s="62"/>
      <c r="FJ51" s="62"/>
      <c r="FK51" s="62"/>
      <c r="FL51" s="62"/>
      <c r="FM51" s="62"/>
      <c r="FN51" s="62"/>
      <c r="FO51" s="62"/>
      <c r="FP51" s="62"/>
      <c r="FQ51" s="62"/>
      <c r="FR51" s="62"/>
      <c r="FS51" s="62"/>
      <c r="FT51" s="62"/>
      <c r="FU51" s="62"/>
      <c r="FV51" s="62"/>
      <c r="FW51" s="62"/>
      <c r="FX51" s="62"/>
      <c r="FY51" s="62"/>
      <c r="FZ51" s="62"/>
      <c r="GA51" s="62"/>
      <c r="GB51" s="62"/>
      <c r="GC51" s="62"/>
      <c r="GD51" s="62"/>
      <c r="GE51" s="62"/>
      <c r="GF51" s="62"/>
      <c r="GG51" s="62"/>
      <c r="GH51" s="62"/>
      <c r="GI51" s="62"/>
      <c r="GJ51" s="62"/>
      <c r="GK51" s="62"/>
      <c r="GL51" s="62"/>
      <c r="GM51" s="62"/>
      <c r="GN51" s="62"/>
      <c r="GO51" s="62"/>
      <c r="GP51" s="62"/>
      <c r="GQ51" s="62"/>
      <c r="GR51" s="62"/>
      <c r="GS51" s="62"/>
      <c r="GT51" s="62"/>
      <c r="GU51" s="62"/>
      <c r="GV51" s="62"/>
      <c r="GW51" s="62"/>
      <c r="GX51" s="62"/>
      <c r="GY51" s="62"/>
      <c r="GZ51" s="62"/>
      <c r="HA51" s="62"/>
      <c r="HB51" s="62"/>
      <c r="HC51" s="62"/>
      <c r="HD51" s="62"/>
      <c r="HE51" s="62"/>
      <c r="HF51" s="62"/>
      <c r="HG51" s="62"/>
      <c r="HH51" s="62"/>
      <c r="HI51" s="62"/>
      <c r="HJ51" s="62"/>
      <c r="HK51" s="62"/>
      <c r="HL51" s="62"/>
      <c r="HM51" s="62"/>
      <c r="HN51" s="62"/>
      <c r="HO51" s="62"/>
      <c r="HP51" s="62"/>
      <c r="HQ51" s="62"/>
      <c r="HR51" s="62"/>
      <c r="HS51" s="62"/>
      <c r="HT51" s="62"/>
      <c r="HU51" s="62"/>
      <c r="HV51" s="62"/>
      <c r="HW51" s="62"/>
      <c r="HX51" s="62"/>
      <c r="HY51" s="62"/>
      <c r="HZ51" s="62"/>
      <c r="IA51" s="62"/>
      <c r="IB51" s="62"/>
      <c r="IC51" s="62"/>
      <c r="ID51" s="62"/>
      <c r="IE51" s="62"/>
      <c r="IF51" s="62"/>
      <c r="IG51" s="62"/>
      <c r="IH51" s="62"/>
      <c r="II51" s="62"/>
      <c r="IJ51" s="62"/>
      <c r="IK51" s="62"/>
      <c r="IL51" s="62"/>
      <c r="IM51" s="62"/>
      <c r="IN51" s="62"/>
      <c r="IO51" s="62"/>
      <c r="IP51" s="62"/>
      <c r="IQ51" s="62"/>
      <c r="IR51" s="62"/>
      <c r="IS51" s="62"/>
      <c r="IT51" s="62"/>
      <c r="IU51" s="62"/>
    </row>
    <row r="52" spans="1:255" s="70" customFormat="1" ht="14.1" customHeight="1" x14ac:dyDescent="0.2">
      <c r="A52" s="67" t="s">
        <v>131</v>
      </c>
      <c r="B52" s="68" t="s">
        <v>132</v>
      </c>
      <c r="C52" s="69" t="s">
        <v>133</v>
      </c>
      <c r="E52" s="62"/>
      <c r="F52" s="62"/>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2"/>
      <c r="AM52" s="62"/>
      <c r="AN52" s="62"/>
      <c r="AO52" s="62"/>
      <c r="AP52" s="62"/>
      <c r="AQ52" s="62"/>
      <c r="AR52" s="62"/>
      <c r="AS52" s="62"/>
      <c r="AT52" s="62"/>
      <c r="AU52" s="62"/>
      <c r="AV52" s="62"/>
      <c r="AW52" s="62"/>
      <c r="AX52" s="62"/>
      <c r="AY52" s="62"/>
      <c r="AZ52" s="62"/>
      <c r="BA52" s="62"/>
      <c r="BB52" s="62"/>
      <c r="BC52" s="62"/>
      <c r="BD52" s="62"/>
      <c r="BE52" s="62"/>
      <c r="BF52" s="62"/>
      <c r="BG52" s="62"/>
      <c r="BH52" s="62"/>
      <c r="BI52" s="62"/>
      <c r="BJ52" s="62"/>
      <c r="BK52" s="62"/>
      <c r="BL52" s="62"/>
      <c r="BM52" s="62"/>
      <c r="BN52" s="62"/>
      <c r="BO52" s="62"/>
      <c r="BP52" s="62"/>
      <c r="BQ52" s="62"/>
      <c r="BR52" s="62"/>
      <c r="BS52" s="62"/>
      <c r="BT52" s="62"/>
      <c r="BU52" s="62"/>
      <c r="BV52" s="62"/>
      <c r="BW52" s="62"/>
      <c r="BX52" s="62"/>
      <c r="BY52" s="62"/>
      <c r="BZ52" s="62"/>
      <c r="CA52" s="62"/>
      <c r="CB52" s="62"/>
      <c r="CC52" s="62"/>
      <c r="CD52" s="62"/>
      <c r="CE52" s="62"/>
      <c r="CF52" s="62"/>
      <c r="CG52" s="62"/>
      <c r="CH52" s="62"/>
      <c r="CI52" s="62"/>
      <c r="CJ52" s="62"/>
      <c r="CK52" s="62"/>
      <c r="CL52" s="62"/>
      <c r="CM52" s="62"/>
      <c r="CN52" s="62"/>
      <c r="CO52" s="62"/>
      <c r="CP52" s="62"/>
      <c r="CQ52" s="62"/>
      <c r="CR52" s="62"/>
      <c r="CS52" s="62"/>
      <c r="CT52" s="62"/>
      <c r="CU52" s="62"/>
      <c r="CV52" s="62"/>
      <c r="CW52" s="62"/>
      <c r="CX52" s="62"/>
      <c r="CY52" s="62"/>
      <c r="CZ52" s="62"/>
      <c r="DA52" s="62"/>
      <c r="DB52" s="62"/>
      <c r="DC52" s="62"/>
      <c r="DD52" s="62"/>
      <c r="DE52" s="62"/>
      <c r="DF52" s="62"/>
      <c r="DG52" s="62"/>
      <c r="DH52" s="62"/>
      <c r="DI52" s="62"/>
      <c r="DJ52" s="62"/>
      <c r="DK52" s="62"/>
      <c r="DL52" s="62"/>
      <c r="DM52" s="62"/>
      <c r="DN52" s="62"/>
      <c r="DO52" s="62"/>
      <c r="DP52" s="62"/>
      <c r="DQ52" s="62"/>
      <c r="DR52" s="62"/>
      <c r="DS52" s="62"/>
      <c r="DT52" s="62"/>
      <c r="DU52" s="62"/>
      <c r="DV52" s="62"/>
      <c r="DW52" s="62"/>
      <c r="DX52" s="62"/>
      <c r="DY52" s="62"/>
      <c r="DZ52" s="62"/>
      <c r="EA52" s="62"/>
      <c r="EB52" s="62"/>
      <c r="EC52" s="62"/>
      <c r="ED52" s="62"/>
      <c r="EE52" s="62"/>
      <c r="EF52" s="62"/>
      <c r="EG52" s="62"/>
      <c r="EH52" s="62"/>
      <c r="EI52" s="62"/>
      <c r="EJ52" s="62"/>
      <c r="EK52" s="62"/>
      <c r="EL52" s="62"/>
      <c r="EM52" s="62"/>
      <c r="EN52" s="62"/>
      <c r="EO52" s="62"/>
      <c r="EP52" s="62"/>
      <c r="EQ52" s="62"/>
      <c r="ER52" s="62"/>
      <c r="ES52" s="62"/>
      <c r="ET52" s="62"/>
      <c r="EU52" s="62"/>
      <c r="EV52" s="62"/>
      <c r="EW52" s="62"/>
      <c r="EX52" s="62"/>
      <c r="EY52" s="62"/>
      <c r="EZ52" s="62"/>
      <c r="FA52" s="62"/>
      <c r="FB52" s="62"/>
      <c r="FC52" s="62"/>
      <c r="FD52" s="62"/>
      <c r="FE52" s="62"/>
      <c r="FF52" s="62"/>
      <c r="FG52" s="62"/>
      <c r="FH52" s="62"/>
      <c r="FI52" s="62"/>
      <c r="FJ52" s="62"/>
      <c r="FK52" s="62"/>
      <c r="FL52" s="62"/>
      <c r="FM52" s="62"/>
      <c r="FN52" s="62"/>
      <c r="FO52" s="62"/>
      <c r="FP52" s="62"/>
      <c r="FQ52" s="62"/>
      <c r="FR52" s="62"/>
      <c r="FS52" s="62"/>
      <c r="FT52" s="62"/>
      <c r="FU52" s="62"/>
      <c r="FV52" s="62"/>
      <c r="FW52" s="62"/>
      <c r="FX52" s="62"/>
      <c r="FY52" s="62"/>
      <c r="FZ52" s="62"/>
      <c r="GA52" s="62"/>
      <c r="GB52" s="62"/>
      <c r="GC52" s="62"/>
      <c r="GD52" s="62"/>
      <c r="GE52" s="62"/>
      <c r="GF52" s="62"/>
      <c r="GG52" s="62"/>
      <c r="GH52" s="62"/>
      <c r="GI52" s="62"/>
      <c r="GJ52" s="62"/>
      <c r="GK52" s="62"/>
      <c r="GL52" s="62"/>
      <c r="GM52" s="62"/>
      <c r="GN52" s="62"/>
      <c r="GO52" s="62"/>
      <c r="GP52" s="62"/>
      <c r="GQ52" s="62"/>
      <c r="GR52" s="62"/>
      <c r="GS52" s="62"/>
      <c r="GT52" s="62"/>
      <c r="GU52" s="62"/>
      <c r="GV52" s="62"/>
      <c r="GW52" s="62"/>
      <c r="GX52" s="62"/>
      <c r="GY52" s="62"/>
      <c r="GZ52" s="62"/>
      <c r="HA52" s="62"/>
      <c r="HB52" s="62"/>
      <c r="HC52" s="62"/>
      <c r="HD52" s="62"/>
      <c r="HE52" s="62"/>
      <c r="HF52" s="62"/>
      <c r="HG52" s="62"/>
      <c r="HH52" s="62"/>
      <c r="HI52" s="62"/>
      <c r="HJ52" s="62"/>
      <c r="HK52" s="62"/>
      <c r="HL52" s="62"/>
      <c r="HM52" s="62"/>
      <c r="HN52" s="62"/>
      <c r="HO52" s="62"/>
      <c r="HP52" s="62"/>
      <c r="HQ52" s="62"/>
      <c r="HR52" s="62"/>
      <c r="HS52" s="62"/>
      <c r="HT52" s="62"/>
      <c r="HU52" s="62"/>
      <c r="HV52" s="62"/>
      <c r="HW52" s="62"/>
      <c r="HX52" s="62"/>
      <c r="HY52" s="62"/>
      <c r="HZ52" s="62"/>
      <c r="IA52" s="62"/>
      <c r="IB52" s="62"/>
      <c r="IC52" s="62"/>
      <c r="ID52" s="62"/>
      <c r="IE52" s="62"/>
      <c r="IF52" s="62"/>
      <c r="IG52" s="62"/>
      <c r="IH52" s="62"/>
      <c r="II52" s="62"/>
      <c r="IJ52" s="62"/>
      <c r="IK52" s="62"/>
      <c r="IL52" s="62"/>
      <c r="IM52" s="62"/>
      <c r="IN52" s="62"/>
      <c r="IO52" s="62"/>
      <c r="IP52" s="62"/>
      <c r="IQ52" s="62"/>
      <c r="IR52" s="62"/>
      <c r="IS52" s="62"/>
      <c r="IT52" s="62"/>
      <c r="IU52" s="62"/>
    </row>
    <row r="53" spans="1:255" s="70" customFormat="1" ht="14.1" customHeight="1" x14ac:dyDescent="0.2">
      <c r="A53" s="67" t="s">
        <v>219</v>
      </c>
      <c r="B53" s="75" t="s">
        <v>220</v>
      </c>
      <c r="C53" s="69">
        <v>1</v>
      </c>
      <c r="E53" s="62"/>
      <c r="F53" s="62"/>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c r="AO53" s="62"/>
      <c r="AP53" s="62"/>
      <c r="AQ53" s="62"/>
      <c r="AR53" s="62"/>
      <c r="AS53" s="62"/>
      <c r="AT53" s="62"/>
      <c r="AU53" s="62"/>
      <c r="AV53" s="62"/>
      <c r="AW53" s="62"/>
      <c r="AX53" s="62"/>
      <c r="AY53" s="62"/>
      <c r="AZ53" s="62"/>
      <c r="BA53" s="62"/>
      <c r="BB53" s="62"/>
      <c r="BC53" s="62"/>
      <c r="BD53" s="62"/>
      <c r="BE53" s="62"/>
      <c r="BF53" s="62"/>
      <c r="BG53" s="62"/>
      <c r="BH53" s="62"/>
      <c r="BI53" s="62"/>
      <c r="BJ53" s="62"/>
      <c r="BK53" s="62"/>
      <c r="BL53" s="62"/>
      <c r="BM53" s="62"/>
      <c r="BN53" s="62"/>
      <c r="BO53" s="62"/>
      <c r="BP53" s="62"/>
      <c r="BQ53" s="62"/>
      <c r="BR53" s="62"/>
      <c r="BS53" s="62"/>
      <c r="BT53" s="62"/>
      <c r="BU53" s="62"/>
      <c r="BV53" s="62"/>
      <c r="BW53" s="62"/>
      <c r="BX53" s="62"/>
      <c r="BY53" s="62"/>
      <c r="BZ53" s="62"/>
      <c r="CA53" s="62"/>
      <c r="CB53" s="62"/>
      <c r="CC53" s="62"/>
      <c r="CD53" s="62"/>
      <c r="CE53" s="62"/>
      <c r="CF53" s="62"/>
      <c r="CG53" s="62"/>
      <c r="CH53" s="62"/>
      <c r="CI53" s="62"/>
      <c r="CJ53" s="62"/>
      <c r="CK53" s="62"/>
      <c r="CL53" s="62"/>
      <c r="CM53" s="62"/>
      <c r="CN53" s="62"/>
      <c r="CO53" s="62"/>
      <c r="CP53" s="62"/>
      <c r="CQ53" s="62"/>
      <c r="CR53" s="62"/>
      <c r="CS53" s="62"/>
      <c r="CT53" s="62"/>
      <c r="CU53" s="62"/>
      <c r="CV53" s="62"/>
      <c r="CW53" s="62"/>
      <c r="CX53" s="62"/>
      <c r="CY53" s="62"/>
      <c r="CZ53" s="62"/>
      <c r="DA53" s="62"/>
      <c r="DB53" s="62"/>
      <c r="DC53" s="62"/>
      <c r="DD53" s="62"/>
      <c r="DE53" s="62"/>
      <c r="DF53" s="62"/>
      <c r="DG53" s="62"/>
      <c r="DH53" s="62"/>
      <c r="DI53" s="62"/>
      <c r="DJ53" s="62"/>
      <c r="DK53" s="62"/>
      <c r="DL53" s="62"/>
      <c r="DM53" s="62"/>
      <c r="DN53" s="62"/>
      <c r="DO53" s="62"/>
      <c r="DP53" s="62"/>
      <c r="DQ53" s="62"/>
      <c r="DR53" s="62"/>
      <c r="DS53" s="62"/>
      <c r="DT53" s="62"/>
      <c r="DU53" s="62"/>
      <c r="DV53" s="62"/>
      <c r="DW53" s="62"/>
      <c r="DX53" s="62"/>
      <c r="DY53" s="62"/>
      <c r="DZ53" s="62"/>
      <c r="EA53" s="62"/>
      <c r="EB53" s="62"/>
      <c r="EC53" s="62"/>
      <c r="ED53" s="62"/>
      <c r="EE53" s="62"/>
      <c r="EF53" s="62"/>
      <c r="EG53" s="62"/>
      <c r="EH53" s="62"/>
      <c r="EI53" s="62"/>
      <c r="EJ53" s="62"/>
      <c r="EK53" s="62"/>
      <c r="EL53" s="62"/>
      <c r="EM53" s="62"/>
      <c r="EN53" s="62"/>
      <c r="EO53" s="62"/>
      <c r="EP53" s="62"/>
      <c r="EQ53" s="62"/>
      <c r="ER53" s="62"/>
      <c r="ES53" s="62"/>
      <c r="ET53" s="62"/>
      <c r="EU53" s="62"/>
      <c r="EV53" s="62"/>
      <c r="EW53" s="62"/>
      <c r="EX53" s="62"/>
      <c r="EY53" s="62"/>
      <c r="EZ53" s="62"/>
      <c r="FA53" s="62"/>
      <c r="FB53" s="62"/>
      <c r="FC53" s="62"/>
      <c r="FD53" s="62"/>
      <c r="FE53" s="62"/>
      <c r="FF53" s="62"/>
      <c r="FG53" s="62"/>
      <c r="FH53" s="62"/>
      <c r="FI53" s="62"/>
      <c r="FJ53" s="62"/>
      <c r="FK53" s="62"/>
      <c r="FL53" s="62"/>
      <c r="FM53" s="62"/>
      <c r="FN53" s="62"/>
      <c r="FO53" s="62"/>
      <c r="FP53" s="62"/>
      <c r="FQ53" s="62"/>
      <c r="FR53" s="62"/>
      <c r="FS53" s="62"/>
      <c r="FT53" s="62"/>
      <c r="FU53" s="62"/>
      <c r="FV53" s="62"/>
      <c r="FW53" s="62"/>
      <c r="FX53" s="62"/>
      <c r="FY53" s="62"/>
      <c r="FZ53" s="62"/>
      <c r="GA53" s="62"/>
      <c r="GB53" s="62"/>
      <c r="GC53" s="62"/>
      <c r="GD53" s="62"/>
      <c r="GE53" s="62"/>
      <c r="GF53" s="62"/>
      <c r="GG53" s="62"/>
      <c r="GH53" s="62"/>
      <c r="GI53" s="62"/>
      <c r="GJ53" s="62"/>
      <c r="GK53" s="62"/>
      <c r="GL53" s="62"/>
      <c r="GM53" s="62"/>
      <c r="GN53" s="62"/>
      <c r="GO53" s="62"/>
      <c r="GP53" s="62"/>
      <c r="GQ53" s="62"/>
      <c r="GR53" s="62"/>
      <c r="GS53" s="62"/>
      <c r="GT53" s="62"/>
      <c r="GU53" s="62"/>
      <c r="GV53" s="62"/>
      <c r="GW53" s="62"/>
      <c r="GX53" s="62"/>
      <c r="GY53" s="62"/>
      <c r="GZ53" s="62"/>
      <c r="HA53" s="62"/>
      <c r="HB53" s="62"/>
      <c r="HC53" s="62"/>
      <c r="HD53" s="62"/>
      <c r="HE53" s="62"/>
      <c r="HF53" s="62"/>
      <c r="HG53" s="62"/>
      <c r="HH53" s="62"/>
      <c r="HI53" s="62"/>
      <c r="HJ53" s="62"/>
      <c r="HK53" s="62"/>
      <c r="HL53" s="62"/>
      <c r="HM53" s="62"/>
      <c r="HN53" s="62"/>
      <c r="HO53" s="62"/>
      <c r="HP53" s="62"/>
      <c r="HQ53" s="62"/>
      <c r="HR53" s="62"/>
      <c r="HS53" s="62"/>
      <c r="HT53" s="62"/>
      <c r="HU53" s="62"/>
      <c r="HV53" s="62"/>
      <c r="HW53" s="62"/>
      <c r="HX53" s="62"/>
      <c r="HY53" s="62"/>
      <c r="HZ53" s="62"/>
      <c r="IA53" s="62"/>
      <c r="IB53" s="62"/>
      <c r="IC53" s="62"/>
      <c r="ID53" s="62"/>
      <c r="IE53" s="62"/>
      <c r="IF53" s="62"/>
      <c r="IG53" s="62"/>
      <c r="IH53" s="62"/>
      <c r="II53" s="62"/>
      <c r="IJ53" s="62"/>
      <c r="IK53" s="62"/>
      <c r="IL53" s="62"/>
      <c r="IM53" s="62"/>
      <c r="IN53" s="62"/>
      <c r="IO53" s="62"/>
      <c r="IP53" s="62"/>
      <c r="IQ53" s="62"/>
      <c r="IR53" s="62"/>
      <c r="IS53" s="62"/>
      <c r="IT53" s="62"/>
      <c r="IU53" s="62"/>
    </row>
    <row r="54" spans="1:255" s="70" customFormat="1" ht="14.1" customHeight="1" x14ac:dyDescent="0.2">
      <c r="A54" s="67" t="s">
        <v>221</v>
      </c>
      <c r="B54" s="75" t="s">
        <v>222</v>
      </c>
      <c r="C54" s="69">
        <v>1</v>
      </c>
      <c r="E54" s="62"/>
      <c r="F54" s="62"/>
      <c r="G54" s="62"/>
      <c r="H54" s="62"/>
      <c r="I54" s="62"/>
      <c r="J54" s="62"/>
      <c r="K54" s="62"/>
      <c r="L54" s="62"/>
      <c r="M54" s="62"/>
      <c r="N54" s="62"/>
      <c r="O54" s="62"/>
      <c r="P54" s="62"/>
      <c r="Q54" s="62"/>
      <c r="R54" s="62"/>
      <c r="S54" s="62"/>
      <c r="T54" s="62"/>
      <c r="U54" s="62"/>
      <c r="V54" s="62"/>
      <c r="W54" s="62"/>
      <c r="X54" s="62"/>
      <c r="Y54" s="62"/>
      <c r="Z54" s="62"/>
      <c r="AA54" s="62"/>
      <c r="AB54" s="62"/>
      <c r="AC54" s="62"/>
      <c r="AD54" s="62"/>
      <c r="AE54" s="62"/>
      <c r="AF54" s="62"/>
      <c r="AG54" s="62"/>
      <c r="AH54" s="62"/>
      <c r="AI54" s="62"/>
      <c r="AJ54" s="62"/>
      <c r="AK54" s="62"/>
      <c r="AL54" s="62"/>
      <c r="AM54" s="62"/>
      <c r="AN54" s="62"/>
      <c r="AO54" s="62"/>
      <c r="AP54" s="62"/>
      <c r="AQ54" s="62"/>
      <c r="AR54" s="62"/>
      <c r="AS54" s="62"/>
      <c r="AT54" s="62"/>
      <c r="AU54" s="62"/>
      <c r="AV54" s="62"/>
      <c r="AW54" s="62"/>
      <c r="AX54" s="62"/>
      <c r="AY54" s="62"/>
      <c r="AZ54" s="62"/>
      <c r="BA54" s="62"/>
      <c r="BB54" s="62"/>
      <c r="BC54" s="62"/>
      <c r="BD54" s="62"/>
      <c r="BE54" s="62"/>
      <c r="BF54" s="62"/>
      <c r="BG54" s="62"/>
      <c r="BH54" s="62"/>
      <c r="BI54" s="62"/>
      <c r="BJ54" s="62"/>
      <c r="BK54" s="62"/>
      <c r="BL54" s="62"/>
      <c r="BM54" s="62"/>
      <c r="BN54" s="62"/>
      <c r="BO54" s="62"/>
      <c r="BP54" s="62"/>
      <c r="BQ54" s="62"/>
      <c r="BR54" s="62"/>
      <c r="BS54" s="62"/>
      <c r="BT54" s="62"/>
      <c r="BU54" s="62"/>
      <c r="BV54" s="62"/>
      <c r="BW54" s="62"/>
      <c r="BX54" s="62"/>
      <c r="BY54" s="62"/>
      <c r="BZ54" s="62"/>
      <c r="CA54" s="62"/>
      <c r="CB54" s="62"/>
      <c r="CC54" s="62"/>
      <c r="CD54" s="62"/>
      <c r="CE54" s="62"/>
      <c r="CF54" s="62"/>
      <c r="CG54" s="62"/>
      <c r="CH54" s="62"/>
      <c r="CI54" s="62"/>
      <c r="CJ54" s="62"/>
      <c r="CK54" s="62"/>
      <c r="CL54" s="62"/>
      <c r="CM54" s="62"/>
      <c r="CN54" s="62"/>
      <c r="CO54" s="62"/>
      <c r="CP54" s="62"/>
      <c r="CQ54" s="62"/>
      <c r="CR54" s="62"/>
      <c r="CS54" s="62"/>
      <c r="CT54" s="62"/>
      <c r="CU54" s="62"/>
      <c r="CV54" s="62"/>
      <c r="CW54" s="62"/>
      <c r="CX54" s="62"/>
      <c r="CY54" s="62"/>
      <c r="CZ54" s="62"/>
      <c r="DA54" s="62"/>
      <c r="DB54" s="62"/>
      <c r="DC54" s="62"/>
      <c r="DD54" s="62"/>
      <c r="DE54" s="62"/>
      <c r="DF54" s="62"/>
      <c r="DG54" s="62"/>
      <c r="DH54" s="62"/>
      <c r="DI54" s="62"/>
      <c r="DJ54" s="62"/>
      <c r="DK54" s="62"/>
      <c r="DL54" s="62"/>
      <c r="DM54" s="62"/>
      <c r="DN54" s="62"/>
      <c r="DO54" s="62"/>
      <c r="DP54" s="62"/>
      <c r="DQ54" s="62"/>
      <c r="DR54" s="62"/>
      <c r="DS54" s="62"/>
      <c r="DT54" s="62"/>
      <c r="DU54" s="62"/>
      <c r="DV54" s="62"/>
      <c r="DW54" s="62"/>
      <c r="DX54" s="62"/>
      <c r="DY54" s="62"/>
      <c r="DZ54" s="62"/>
      <c r="EA54" s="62"/>
      <c r="EB54" s="62"/>
      <c r="EC54" s="62"/>
      <c r="ED54" s="62"/>
      <c r="EE54" s="62"/>
      <c r="EF54" s="62"/>
      <c r="EG54" s="62"/>
      <c r="EH54" s="62"/>
      <c r="EI54" s="62"/>
      <c r="EJ54" s="62"/>
      <c r="EK54" s="62"/>
      <c r="EL54" s="62"/>
      <c r="EM54" s="62"/>
      <c r="EN54" s="62"/>
      <c r="EO54" s="62"/>
      <c r="EP54" s="62"/>
      <c r="EQ54" s="62"/>
      <c r="ER54" s="62"/>
      <c r="ES54" s="62"/>
      <c r="ET54" s="62"/>
      <c r="EU54" s="62"/>
      <c r="EV54" s="62"/>
      <c r="EW54" s="62"/>
      <c r="EX54" s="62"/>
      <c r="EY54" s="62"/>
      <c r="EZ54" s="62"/>
      <c r="FA54" s="62"/>
      <c r="FB54" s="62"/>
      <c r="FC54" s="62"/>
      <c r="FD54" s="62"/>
      <c r="FE54" s="62"/>
      <c r="FF54" s="62"/>
      <c r="FG54" s="62"/>
      <c r="FH54" s="62"/>
      <c r="FI54" s="62"/>
      <c r="FJ54" s="62"/>
      <c r="FK54" s="62"/>
      <c r="FL54" s="62"/>
      <c r="FM54" s="62"/>
      <c r="FN54" s="62"/>
      <c r="FO54" s="62"/>
      <c r="FP54" s="62"/>
      <c r="FQ54" s="62"/>
      <c r="FR54" s="62"/>
      <c r="FS54" s="62"/>
      <c r="FT54" s="62"/>
      <c r="FU54" s="62"/>
      <c r="FV54" s="62"/>
      <c r="FW54" s="62"/>
      <c r="FX54" s="62"/>
      <c r="FY54" s="62"/>
      <c r="FZ54" s="62"/>
      <c r="GA54" s="62"/>
      <c r="GB54" s="62"/>
      <c r="GC54" s="62"/>
      <c r="GD54" s="62"/>
      <c r="GE54" s="62"/>
      <c r="GF54" s="62"/>
      <c r="GG54" s="62"/>
      <c r="GH54" s="62"/>
      <c r="GI54" s="62"/>
      <c r="GJ54" s="62"/>
      <c r="GK54" s="62"/>
      <c r="GL54" s="62"/>
      <c r="GM54" s="62"/>
      <c r="GN54" s="62"/>
      <c r="GO54" s="62"/>
      <c r="GP54" s="62"/>
      <c r="GQ54" s="62"/>
      <c r="GR54" s="62"/>
      <c r="GS54" s="62"/>
      <c r="GT54" s="62"/>
      <c r="GU54" s="62"/>
      <c r="GV54" s="62"/>
      <c r="GW54" s="62"/>
      <c r="GX54" s="62"/>
      <c r="GY54" s="62"/>
      <c r="GZ54" s="62"/>
      <c r="HA54" s="62"/>
      <c r="HB54" s="62"/>
      <c r="HC54" s="62"/>
      <c r="HD54" s="62"/>
      <c r="HE54" s="62"/>
      <c r="HF54" s="62"/>
      <c r="HG54" s="62"/>
      <c r="HH54" s="62"/>
      <c r="HI54" s="62"/>
      <c r="HJ54" s="62"/>
      <c r="HK54" s="62"/>
      <c r="HL54" s="62"/>
      <c r="HM54" s="62"/>
      <c r="HN54" s="62"/>
      <c r="HO54" s="62"/>
      <c r="HP54" s="62"/>
      <c r="HQ54" s="62"/>
      <c r="HR54" s="62"/>
      <c r="HS54" s="62"/>
      <c r="HT54" s="62"/>
      <c r="HU54" s="62"/>
      <c r="HV54" s="62"/>
      <c r="HW54" s="62"/>
      <c r="HX54" s="62"/>
      <c r="HY54" s="62"/>
      <c r="HZ54" s="62"/>
      <c r="IA54" s="62"/>
      <c r="IB54" s="62"/>
      <c r="IC54" s="62"/>
      <c r="ID54" s="62"/>
      <c r="IE54" s="62"/>
      <c r="IF54" s="62"/>
      <c r="IG54" s="62"/>
      <c r="IH54" s="62"/>
      <c r="II54" s="62"/>
      <c r="IJ54" s="62"/>
      <c r="IK54" s="62"/>
      <c r="IL54" s="62"/>
      <c r="IM54" s="62"/>
      <c r="IN54" s="62"/>
      <c r="IO54" s="62"/>
      <c r="IP54" s="62"/>
      <c r="IQ54" s="62"/>
      <c r="IR54" s="62"/>
      <c r="IS54" s="62"/>
      <c r="IT54" s="62"/>
      <c r="IU54" s="62"/>
    </row>
    <row r="55" spans="1:255" s="70" customFormat="1" ht="14.1" customHeight="1" x14ac:dyDescent="0.2">
      <c r="A55" s="67" t="s">
        <v>169</v>
      </c>
      <c r="B55" s="75" t="s">
        <v>170</v>
      </c>
      <c r="C55" s="76">
        <v>12</v>
      </c>
      <c r="E55" s="62"/>
      <c r="F55" s="62"/>
      <c r="G55" s="62"/>
      <c r="H55" s="62"/>
      <c r="I55" s="62"/>
      <c r="J55" s="62"/>
      <c r="K55" s="62"/>
      <c r="L55" s="62"/>
      <c r="M55" s="62"/>
      <c r="N55" s="62"/>
      <c r="O55" s="62"/>
      <c r="P55" s="62"/>
      <c r="Q55" s="62"/>
      <c r="R55" s="62"/>
      <c r="S55" s="62"/>
      <c r="T55" s="62"/>
      <c r="U55" s="62"/>
      <c r="V55" s="62"/>
      <c r="W55" s="62"/>
      <c r="X55" s="62"/>
      <c r="Y55" s="62"/>
      <c r="Z55" s="62"/>
      <c r="AA55" s="62"/>
      <c r="AB55" s="62"/>
      <c r="AC55" s="62"/>
      <c r="AD55" s="62"/>
      <c r="AE55" s="62"/>
      <c r="AF55" s="62"/>
      <c r="AG55" s="62"/>
      <c r="AH55" s="62"/>
      <c r="AI55" s="62"/>
      <c r="AJ55" s="62"/>
      <c r="AK55" s="62"/>
      <c r="AL55" s="62"/>
      <c r="AM55" s="62"/>
      <c r="AN55" s="62"/>
      <c r="AO55" s="62"/>
      <c r="AP55" s="62"/>
      <c r="AQ55" s="62"/>
      <c r="AR55" s="62"/>
      <c r="AS55" s="62"/>
      <c r="AT55" s="62"/>
      <c r="AU55" s="62"/>
      <c r="AV55" s="62"/>
      <c r="AW55" s="62"/>
      <c r="AX55" s="62"/>
      <c r="AY55" s="62"/>
      <c r="AZ55" s="62"/>
      <c r="BA55" s="62"/>
      <c r="BB55" s="62"/>
      <c r="BC55" s="62"/>
      <c r="BD55" s="62"/>
      <c r="BE55" s="62"/>
      <c r="BF55" s="62"/>
      <c r="BG55" s="62"/>
      <c r="BH55" s="62"/>
      <c r="BI55" s="62"/>
      <c r="BJ55" s="62"/>
      <c r="BK55" s="62"/>
      <c r="BL55" s="62"/>
      <c r="BM55" s="62"/>
      <c r="BN55" s="62"/>
      <c r="BO55" s="62"/>
      <c r="BP55" s="62"/>
      <c r="BQ55" s="62"/>
      <c r="BR55" s="62"/>
      <c r="BS55" s="62"/>
      <c r="BT55" s="62"/>
      <c r="BU55" s="62"/>
      <c r="BV55" s="62"/>
      <c r="BW55" s="62"/>
      <c r="BX55" s="62"/>
      <c r="BY55" s="62"/>
      <c r="BZ55" s="62"/>
      <c r="CA55" s="62"/>
      <c r="CB55" s="62"/>
      <c r="CC55" s="62"/>
      <c r="CD55" s="62"/>
      <c r="CE55" s="62"/>
      <c r="CF55" s="62"/>
      <c r="CG55" s="62"/>
      <c r="CH55" s="62"/>
      <c r="CI55" s="62"/>
      <c r="CJ55" s="62"/>
      <c r="CK55" s="62"/>
      <c r="CL55" s="62"/>
      <c r="CM55" s="62"/>
      <c r="CN55" s="62"/>
      <c r="CO55" s="62"/>
      <c r="CP55" s="62"/>
      <c r="CQ55" s="62"/>
      <c r="CR55" s="62"/>
      <c r="CS55" s="62"/>
      <c r="CT55" s="62"/>
      <c r="CU55" s="62"/>
      <c r="CV55" s="62"/>
      <c r="CW55" s="62"/>
      <c r="CX55" s="62"/>
      <c r="CY55" s="62"/>
      <c r="CZ55" s="62"/>
      <c r="DA55" s="62"/>
      <c r="DB55" s="62"/>
      <c r="DC55" s="62"/>
      <c r="DD55" s="62"/>
      <c r="DE55" s="62"/>
      <c r="DF55" s="62"/>
      <c r="DG55" s="62"/>
      <c r="DH55" s="62"/>
      <c r="DI55" s="62"/>
      <c r="DJ55" s="62"/>
      <c r="DK55" s="62"/>
      <c r="DL55" s="62"/>
      <c r="DM55" s="62"/>
      <c r="DN55" s="62"/>
      <c r="DO55" s="62"/>
      <c r="DP55" s="62"/>
      <c r="DQ55" s="62"/>
      <c r="DR55" s="62"/>
      <c r="DS55" s="62"/>
      <c r="DT55" s="62"/>
      <c r="DU55" s="62"/>
      <c r="DV55" s="62"/>
      <c r="DW55" s="62"/>
      <c r="DX55" s="62"/>
      <c r="DY55" s="62"/>
      <c r="DZ55" s="62"/>
      <c r="EA55" s="62"/>
      <c r="EB55" s="62"/>
      <c r="EC55" s="62"/>
      <c r="ED55" s="62"/>
      <c r="EE55" s="62"/>
      <c r="EF55" s="62"/>
      <c r="EG55" s="62"/>
      <c r="EH55" s="62"/>
      <c r="EI55" s="62"/>
      <c r="EJ55" s="62"/>
      <c r="EK55" s="62"/>
      <c r="EL55" s="62"/>
      <c r="EM55" s="62"/>
      <c r="EN55" s="62"/>
      <c r="EO55" s="62"/>
      <c r="EP55" s="62"/>
      <c r="EQ55" s="62"/>
      <c r="ER55" s="62"/>
      <c r="ES55" s="62"/>
      <c r="ET55" s="62"/>
      <c r="EU55" s="62"/>
      <c r="EV55" s="62"/>
      <c r="EW55" s="62"/>
      <c r="EX55" s="62"/>
      <c r="EY55" s="62"/>
      <c r="EZ55" s="62"/>
      <c r="FA55" s="62"/>
      <c r="FB55" s="62"/>
      <c r="FC55" s="62"/>
      <c r="FD55" s="62"/>
      <c r="FE55" s="62"/>
      <c r="FF55" s="62"/>
      <c r="FG55" s="62"/>
      <c r="FH55" s="62"/>
      <c r="FI55" s="62"/>
      <c r="FJ55" s="62"/>
      <c r="FK55" s="62"/>
      <c r="FL55" s="62"/>
      <c r="FM55" s="62"/>
      <c r="FN55" s="62"/>
      <c r="FO55" s="62"/>
      <c r="FP55" s="62"/>
      <c r="FQ55" s="62"/>
      <c r="FR55" s="62"/>
      <c r="FS55" s="62"/>
      <c r="FT55" s="62"/>
      <c r="FU55" s="62"/>
      <c r="FV55" s="62"/>
      <c r="FW55" s="62"/>
      <c r="FX55" s="62"/>
      <c r="FY55" s="62"/>
      <c r="FZ55" s="62"/>
      <c r="GA55" s="62"/>
      <c r="GB55" s="62"/>
      <c r="GC55" s="62"/>
      <c r="GD55" s="62"/>
      <c r="GE55" s="62"/>
      <c r="GF55" s="62"/>
      <c r="GG55" s="62"/>
      <c r="GH55" s="62"/>
      <c r="GI55" s="62"/>
      <c r="GJ55" s="62"/>
      <c r="GK55" s="62"/>
      <c r="GL55" s="62"/>
      <c r="GM55" s="62"/>
      <c r="GN55" s="62"/>
      <c r="GO55" s="62"/>
      <c r="GP55" s="62"/>
      <c r="GQ55" s="62"/>
      <c r="GR55" s="62"/>
      <c r="GS55" s="62"/>
      <c r="GT55" s="62"/>
      <c r="GU55" s="62"/>
      <c r="GV55" s="62"/>
      <c r="GW55" s="62"/>
      <c r="GX55" s="62"/>
      <c r="GY55" s="62"/>
      <c r="GZ55" s="62"/>
      <c r="HA55" s="62"/>
      <c r="HB55" s="62"/>
      <c r="HC55" s="62"/>
      <c r="HD55" s="62"/>
      <c r="HE55" s="62"/>
      <c r="HF55" s="62"/>
      <c r="HG55" s="62"/>
      <c r="HH55" s="62"/>
      <c r="HI55" s="62"/>
      <c r="HJ55" s="62"/>
      <c r="HK55" s="62"/>
      <c r="HL55" s="62"/>
      <c r="HM55" s="62"/>
      <c r="HN55" s="62"/>
      <c r="HO55" s="62"/>
      <c r="HP55" s="62"/>
      <c r="HQ55" s="62"/>
      <c r="HR55" s="62"/>
      <c r="HS55" s="62"/>
      <c r="HT55" s="62"/>
      <c r="HU55" s="62"/>
      <c r="HV55" s="62"/>
      <c r="HW55" s="62"/>
      <c r="HX55" s="62"/>
      <c r="HY55" s="62"/>
      <c r="HZ55" s="62"/>
      <c r="IA55" s="62"/>
      <c r="IB55" s="62"/>
      <c r="IC55" s="62"/>
      <c r="ID55" s="62"/>
      <c r="IE55" s="62"/>
      <c r="IF55" s="62"/>
      <c r="IG55" s="62"/>
      <c r="IH55" s="62"/>
      <c r="II55" s="62"/>
      <c r="IJ55" s="62"/>
      <c r="IK55" s="62"/>
      <c r="IL55" s="62"/>
      <c r="IM55" s="62"/>
      <c r="IN55" s="62"/>
      <c r="IO55" s="62"/>
      <c r="IP55" s="62"/>
      <c r="IQ55" s="62"/>
      <c r="IR55" s="62"/>
      <c r="IS55" s="62"/>
      <c r="IT55" s="62"/>
      <c r="IU55" s="62"/>
    </row>
    <row r="56" spans="1:255" s="70" customFormat="1" ht="14.1" customHeight="1" x14ac:dyDescent="0.2">
      <c r="A56" s="67" t="s">
        <v>261</v>
      </c>
      <c r="B56" s="75" t="s">
        <v>262</v>
      </c>
      <c r="C56" s="69">
        <v>42</v>
      </c>
      <c r="E56" s="62"/>
      <c r="F56" s="62"/>
      <c r="G56" s="62"/>
      <c r="H56" s="62"/>
      <c r="I56" s="62"/>
      <c r="J56" s="62"/>
      <c r="K56" s="62"/>
      <c r="L56" s="62"/>
      <c r="M56" s="62"/>
      <c r="N56" s="62"/>
      <c r="O56" s="62"/>
      <c r="P56" s="62"/>
      <c r="Q56" s="62"/>
      <c r="R56" s="62"/>
      <c r="S56" s="62"/>
      <c r="T56" s="62"/>
      <c r="U56" s="62"/>
      <c r="V56" s="62"/>
      <c r="W56" s="62"/>
      <c r="X56" s="62"/>
      <c r="Y56" s="62"/>
      <c r="Z56" s="62"/>
      <c r="AA56" s="62"/>
      <c r="AB56" s="62"/>
      <c r="AC56" s="62"/>
      <c r="AD56" s="62"/>
      <c r="AE56" s="62"/>
      <c r="AF56" s="62"/>
      <c r="AG56" s="62"/>
      <c r="AH56" s="62"/>
      <c r="AI56" s="62"/>
      <c r="AJ56" s="62"/>
      <c r="AK56" s="62"/>
      <c r="AL56" s="62"/>
      <c r="AM56" s="62"/>
      <c r="AN56" s="62"/>
      <c r="AO56" s="62"/>
      <c r="AP56" s="62"/>
      <c r="AQ56" s="62"/>
      <c r="AR56" s="62"/>
      <c r="AS56" s="62"/>
      <c r="AT56" s="62"/>
      <c r="AU56" s="62"/>
      <c r="AV56" s="62"/>
      <c r="AW56" s="62"/>
      <c r="AX56" s="62"/>
      <c r="AY56" s="62"/>
      <c r="AZ56" s="62"/>
      <c r="BA56" s="62"/>
      <c r="BB56" s="62"/>
      <c r="BC56" s="62"/>
      <c r="BD56" s="62"/>
      <c r="BE56" s="62"/>
      <c r="BF56" s="62"/>
      <c r="BG56" s="62"/>
      <c r="BH56" s="62"/>
      <c r="BI56" s="62"/>
      <c r="BJ56" s="62"/>
      <c r="BK56" s="62"/>
      <c r="BL56" s="62"/>
      <c r="BM56" s="62"/>
      <c r="BN56" s="62"/>
      <c r="BO56" s="62"/>
      <c r="BP56" s="62"/>
      <c r="BQ56" s="62"/>
      <c r="BR56" s="62"/>
      <c r="BS56" s="62"/>
      <c r="BT56" s="62"/>
      <c r="BU56" s="62"/>
      <c r="BV56" s="62"/>
      <c r="BW56" s="62"/>
      <c r="BX56" s="62"/>
      <c r="BY56" s="62"/>
      <c r="BZ56" s="62"/>
      <c r="CA56" s="62"/>
      <c r="CB56" s="62"/>
      <c r="CC56" s="62"/>
      <c r="CD56" s="62"/>
      <c r="CE56" s="62"/>
      <c r="CF56" s="62"/>
      <c r="CG56" s="62"/>
      <c r="CH56" s="62"/>
      <c r="CI56" s="62"/>
      <c r="CJ56" s="62"/>
      <c r="CK56" s="62"/>
      <c r="CL56" s="62"/>
      <c r="CM56" s="62"/>
      <c r="CN56" s="62"/>
      <c r="CO56" s="62"/>
      <c r="CP56" s="62"/>
      <c r="CQ56" s="62"/>
      <c r="CR56" s="62"/>
      <c r="CS56" s="62"/>
      <c r="CT56" s="62"/>
      <c r="CU56" s="62"/>
      <c r="CV56" s="62"/>
      <c r="CW56" s="62"/>
      <c r="CX56" s="62"/>
      <c r="CY56" s="62"/>
      <c r="CZ56" s="62"/>
      <c r="DA56" s="62"/>
      <c r="DB56" s="62"/>
      <c r="DC56" s="62"/>
      <c r="DD56" s="62"/>
      <c r="DE56" s="62"/>
      <c r="DF56" s="62"/>
      <c r="DG56" s="62"/>
      <c r="DH56" s="62"/>
      <c r="DI56" s="62"/>
      <c r="DJ56" s="62"/>
      <c r="DK56" s="62"/>
      <c r="DL56" s="62"/>
      <c r="DM56" s="62"/>
      <c r="DN56" s="62"/>
      <c r="DO56" s="62"/>
      <c r="DP56" s="62"/>
      <c r="DQ56" s="62"/>
      <c r="DR56" s="62"/>
      <c r="DS56" s="62"/>
      <c r="DT56" s="62"/>
      <c r="DU56" s="62"/>
      <c r="DV56" s="62"/>
      <c r="DW56" s="62"/>
      <c r="DX56" s="62"/>
      <c r="DY56" s="62"/>
      <c r="DZ56" s="62"/>
      <c r="EA56" s="62"/>
      <c r="EB56" s="62"/>
      <c r="EC56" s="62"/>
      <c r="ED56" s="62"/>
      <c r="EE56" s="62"/>
      <c r="EF56" s="62"/>
      <c r="EG56" s="62"/>
      <c r="EH56" s="62"/>
      <c r="EI56" s="62"/>
      <c r="EJ56" s="62"/>
      <c r="EK56" s="62"/>
      <c r="EL56" s="62"/>
      <c r="EM56" s="62"/>
      <c r="EN56" s="62"/>
      <c r="EO56" s="62"/>
      <c r="EP56" s="62"/>
      <c r="EQ56" s="62"/>
      <c r="ER56" s="62"/>
      <c r="ES56" s="62"/>
      <c r="ET56" s="62"/>
      <c r="EU56" s="62"/>
      <c r="EV56" s="62"/>
      <c r="EW56" s="62"/>
      <c r="EX56" s="62"/>
      <c r="EY56" s="62"/>
      <c r="EZ56" s="62"/>
      <c r="FA56" s="62"/>
      <c r="FB56" s="62"/>
      <c r="FC56" s="62"/>
      <c r="FD56" s="62"/>
      <c r="FE56" s="62"/>
      <c r="FF56" s="62"/>
      <c r="FG56" s="62"/>
      <c r="FH56" s="62"/>
      <c r="FI56" s="62"/>
      <c r="FJ56" s="62"/>
      <c r="FK56" s="62"/>
      <c r="FL56" s="62"/>
      <c r="FM56" s="62"/>
      <c r="FN56" s="62"/>
      <c r="FO56" s="62"/>
      <c r="FP56" s="62"/>
      <c r="FQ56" s="62"/>
      <c r="FR56" s="62"/>
      <c r="FS56" s="62"/>
      <c r="FT56" s="62"/>
      <c r="FU56" s="62"/>
      <c r="FV56" s="62"/>
      <c r="FW56" s="62"/>
      <c r="FX56" s="62"/>
      <c r="FY56" s="62"/>
      <c r="FZ56" s="62"/>
      <c r="GA56" s="62"/>
      <c r="GB56" s="62"/>
      <c r="GC56" s="62"/>
      <c r="GD56" s="62"/>
      <c r="GE56" s="62"/>
      <c r="GF56" s="62"/>
      <c r="GG56" s="62"/>
      <c r="GH56" s="62"/>
      <c r="GI56" s="62"/>
      <c r="GJ56" s="62"/>
      <c r="GK56" s="62"/>
      <c r="GL56" s="62"/>
      <c r="GM56" s="62"/>
      <c r="GN56" s="62"/>
      <c r="GO56" s="62"/>
      <c r="GP56" s="62"/>
      <c r="GQ56" s="62"/>
      <c r="GR56" s="62"/>
      <c r="GS56" s="62"/>
      <c r="GT56" s="62"/>
      <c r="GU56" s="62"/>
      <c r="GV56" s="62"/>
      <c r="GW56" s="62"/>
      <c r="GX56" s="62"/>
      <c r="GY56" s="62"/>
      <c r="GZ56" s="62"/>
      <c r="HA56" s="62"/>
      <c r="HB56" s="62"/>
      <c r="HC56" s="62"/>
      <c r="HD56" s="62"/>
      <c r="HE56" s="62"/>
      <c r="HF56" s="62"/>
      <c r="HG56" s="62"/>
      <c r="HH56" s="62"/>
      <c r="HI56" s="62"/>
      <c r="HJ56" s="62"/>
      <c r="HK56" s="62"/>
      <c r="HL56" s="62"/>
      <c r="HM56" s="62"/>
      <c r="HN56" s="62"/>
      <c r="HO56" s="62"/>
      <c r="HP56" s="62"/>
      <c r="HQ56" s="62"/>
      <c r="HR56" s="62"/>
      <c r="HS56" s="62"/>
      <c r="HT56" s="62"/>
      <c r="HU56" s="62"/>
      <c r="HV56" s="62"/>
      <c r="HW56" s="62"/>
      <c r="HX56" s="62"/>
      <c r="HY56" s="62"/>
      <c r="HZ56" s="62"/>
      <c r="IA56" s="62"/>
      <c r="IB56" s="62"/>
      <c r="IC56" s="62"/>
      <c r="ID56" s="62"/>
      <c r="IE56" s="62"/>
      <c r="IF56" s="62"/>
      <c r="IG56" s="62"/>
      <c r="IH56" s="62"/>
      <c r="II56" s="62"/>
      <c r="IJ56" s="62"/>
      <c r="IK56" s="62"/>
      <c r="IL56" s="62"/>
      <c r="IM56" s="62"/>
      <c r="IN56" s="62"/>
      <c r="IO56" s="62"/>
      <c r="IP56" s="62"/>
      <c r="IQ56" s="62"/>
      <c r="IR56" s="62"/>
      <c r="IS56" s="62"/>
      <c r="IT56" s="62"/>
      <c r="IU56" s="62"/>
    </row>
    <row r="57" spans="1:255" s="70" customFormat="1" ht="14.1" customHeight="1" x14ac:dyDescent="0.2">
      <c r="A57" s="67" t="s">
        <v>263</v>
      </c>
      <c r="B57" s="75" t="s">
        <v>264</v>
      </c>
      <c r="C57" s="69">
        <v>70</v>
      </c>
      <c r="E57" s="62"/>
      <c r="F57" s="62"/>
      <c r="G57" s="62"/>
      <c r="H57" s="62"/>
      <c r="I57" s="62"/>
      <c r="J57" s="62"/>
      <c r="K57" s="62"/>
      <c r="L57" s="62"/>
      <c r="M57" s="62"/>
      <c r="N57" s="62"/>
      <c r="O57" s="62"/>
      <c r="P57" s="62"/>
      <c r="Q57" s="62"/>
      <c r="R57" s="62"/>
      <c r="S57" s="62"/>
      <c r="T57" s="62"/>
      <c r="U57" s="62"/>
      <c r="V57" s="62"/>
      <c r="W57" s="62"/>
      <c r="X57" s="62"/>
      <c r="Y57" s="62"/>
      <c r="Z57" s="62"/>
      <c r="AA57" s="62"/>
      <c r="AB57" s="62"/>
      <c r="AC57" s="62"/>
      <c r="AD57" s="62"/>
      <c r="AE57" s="62"/>
      <c r="AF57" s="62"/>
      <c r="AG57" s="62"/>
      <c r="AH57" s="62"/>
      <c r="AI57" s="62"/>
      <c r="AJ57" s="62"/>
      <c r="AK57" s="62"/>
      <c r="AL57" s="62"/>
      <c r="AM57" s="62"/>
      <c r="AN57" s="62"/>
      <c r="AO57" s="62"/>
      <c r="AP57" s="62"/>
      <c r="AQ57" s="62"/>
      <c r="AR57" s="62"/>
      <c r="AS57" s="62"/>
      <c r="AT57" s="62"/>
      <c r="AU57" s="62"/>
      <c r="AV57" s="62"/>
      <c r="AW57" s="62"/>
      <c r="AX57" s="62"/>
      <c r="AY57" s="62"/>
      <c r="AZ57" s="62"/>
      <c r="BA57" s="62"/>
      <c r="BB57" s="62"/>
      <c r="BC57" s="62"/>
      <c r="BD57" s="62"/>
      <c r="BE57" s="62"/>
      <c r="BF57" s="62"/>
      <c r="BG57" s="62"/>
      <c r="BH57" s="62"/>
      <c r="BI57" s="62"/>
      <c r="BJ57" s="62"/>
      <c r="BK57" s="62"/>
      <c r="BL57" s="62"/>
      <c r="BM57" s="62"/>
      <c r="BN57" s="62"/>
      <c r="BO57" s="62"/>
      <c r="BP57" s="62"/>
      <c r="BQ57" s="62"/>
      <c r="BR57" s="62"/>
      <c r="BS57" s="62"/>
      <c r="BT57" s="62"/>
      <c r="BU57" s="62"/>
      <c r="BV57" s="62"/>
      <c r="BW57" s="62"/>
      <c r="BX57" s="62"/>
      <c r="BY57" s="62"/>
      <c r="BZ57" s="62"/>
      <c r="CA57" s="62"/>
      <c r="CB57" s="62"/>
      <c r="CC57" s="62"/>
      <c r="CD57" s="62"/>
      <c r="CE57" s="62"/>
      <c r="CF57" s="62"/>
      <c r="CG57" s="62"/>
      <c r="CH57" s="62"/>
      <c r="CI57" s="62"/>
      <c r="CJ57" s="62"/>
      <c r="CK57" s="62"/>
      <c r="CL57" s="62"/>
      <c r="CM57" s="62"/>
      <c r="CN57" s="62"/>
      <c r="CO57" s="62"/>
      <c r="CP57" s="62"/>
      <c r="CQ57" s="62"/>
      <c r="CR57" s="62"/>
      <c r="CS57" s="62"/>
      <c r="CT57" s="62"/>
      <c r="CU57" s="62"/>
      <c r="CV57" s="62"/>
      <c r="CW57" s="62"/>
      <c r="CX57" s="62"/>
      <c r="CY57" s="62"/>
      <c r="CZ57" s="62"/>
      <c r="DA57" s="62"/>
      <c r="DB57" s="62"/>
      <c r="DC57" s="62"/>
      <c r="DD57" s="62"/>
      <c r="DE57" s="62"/>
      <c r="DF57" s="62"/>
      <c r="DG57" s="62"/>
      <c r="DH57" s="62"/>
      <c r="DI57" s="62"/>
      <c r="DJ57" s="62"/>
      <c r="DK57" s="62"/>
      <c r="DL57" s="62"/>
      <c r="DM57" s="62"/>
      <c r="DN57" s="62"/>
      <c r="DO57" s="62"/>
      <c r="DP57" s="62"/>
      <c r="DQ57" s="62"/>
      <c r="DR57" s="62"/>
      <c r="DS57" s="62"/>
      <c r="DT57" s="62"/>
      <c r="DU57" s="62"/>
      <c r="DV57" s="62"/>
      <c r="DW57" s="62"/>
      <c r="DX57" s="62"/>
      <c r="DY57" s="62"/>
      <c r="DZ57" s="62"/>
      <c r="EA57" s="62"/>
      <c r="EB57" s="62"/>
      <c r="EC57" s="62"/>
      <c r="ED57" s="62"/>
      <c r="EE57" s="62"/>
      <c r="EF57" s="62"/>
      <c r="EG57" s="62"/>
      <c r="EH57" s="62"/>
      <c r="EI57" s="62"/>
      <c r="EJ57" s="62"/>
      <c r="EK57" s="62"/>
      <c r="EL57" s="62"/>
      <c r="EM57" s="62"/>
      <c r="EN57" s="62"/>
      <c r="EO57" s="62"/>
      <c r="EP57" s="62"/>
      <c r="EQ57" s="62"/>
      <c r="ER57" s="62"/>
      <c r="ES57" s="62"/>
      <c r="ET57" s="62"/>
      <c r="EU57" s="62"/>
      <c r="EV57" s="62"/>
      <c r="EW57" s="62"/>
      <c r="EX57" s="62"/>
      <c r="EY57" s="62"/>
      <c r="EZ57" s="62"/>
      <c r="FA57" s="62"/>
      <c r="FB57" s="62"/>
      <c r="FC57" s="62"/>
      <c r="FD57" s="62"/>
      <c r="FE57" s="62"/>
      <c r="FF57" s="62"/>
      <c r="FG57" s="62"/>
      <c r="FH57" s="62"/>
      <c r="FI57" s="62"/>
      <c r="FJ57" s="62"/>
      <c r="FK57" s="62"/>
      <c r="FL57" s="62"/>
      <c r="FM57" s="62"/>
      <c r="FN57" s="62"/>
      <c r="FO57" s="62"/>
      <c r="FP57" s="62"/>
      <c r="FQ57" s="62"/>
      <c r="FR57" s="62"/>
      <c r="FS57" s="62"/>
      <c r="FT57" s="62"/>
      <c r="FU57" s="62"/>
      <c r="FV57" s="62"/>
      <c r="FW57" s="62"/>
      <c r="FX57" s="62"/>
      <c r="FY57" s="62"/>
      <c r="FZ57" s="62"/>
      <c r="GA57" s="62"/>
      <c r="GB57" s="62"/>
      <c r="GC57" s="62"/>
      <c r="GD57" s="62"/>
      <c r="GE57" s="62"/>
      <c r="GF57" s="62"/>
      <c r="GG57" s="62"/>
      <c r="GH57" s="62"/>
      <c r="GI57" s="62"/>
      <c r="GJ57" s="62"/>
      <c r="GK57" s="62"/>
      <c r="GL57" s="62"/>
      <c r="GM57" s="62"/>
      <c r="GN57" s="62"/>
      <c r="GO57" s="62"/>
      <c r="GP57" s="62"/>
      <c r="GQ57" s="62"/>
      <c r="GR57" s="62"/>
      <c r="GS57" s="62"/>
      <c r="GT57" s="62"/>
      <c r="GU57" s="62"/>
      <c r="GV57" s="62"/>
      <c r="GW57" s="62"/>
      <c r="GX57" s="62"/>
      <c r="GY57" s="62"/>
      <c r="GZ57" s="62"/>
      <c r="HA57" s="62"/>
      <c r="HB57" s="62"/>
      <c r="HC57" s="62"/>
      <c r="HD57" s="62"/>
      <c r="HE57" s="62"/>
      <c r="HF57" s="62"/>
      <c r="HG57" s="62"/>
      <c r="HH57" s="62"/>
      <c r="HI57" s="62"/>
      <c r="HJ57" s="62"/>
      <c r="HK57" s="62"/>
      <c r="HL57" s="62"/>
      <c r="HM57" s="62"/>
      <c r="HN57" s="62"/>
      <c r="HO57" s="62"/>
      <c r="HP57" s="62"/>
      <c r="HQ57" s="62"/>
      <c r="HR57" s="62"/>
      <c r="HS57" s="62"/>
      <c r="HT57" s="62"/>
      <c r="HU57" s="62"/>
      <c r="HV57" s="62"/>
      <c r="HW57" s="62"/>
      <c r="HX57" s="62"/>
      <c r="HY57" s="62"/>
      <c r="HZ57" s="62"/>
      <c r="IA57" s="62"/>
      <c r="IB57" s="62"/>
      <c r="IC57" s="62"/>
      <c r="ID57" s="62"/>
      <c r="IE57" s="62"/>
      <c r="IF57" s="62"/>
      <c r="IG57" s="62"/>
      <c r="IH57" s="62"/>
      <c r="II57" s="62"/>
      <c r="IJ57" s="62"/>
      <c r="IK57" s="62"/>
      <c r="IL57" s="62"/>
      <c r="IM57" s="62"/>
      <c r="IN57" s="62"/>
      <c r="IO57" s="62"/>
      <c r="IP57" s="62"/>
      <c r="IQ57" s="62"/>
      <c r="IR57" s="62"/>
      <c r="IS57" s="62"/>
      <c r="IT57" s="62"/>
      <c r="IU57" s="62"/>
    </row>
    <row r="58" spans="1:255" s="70" customFormat="1" ht="14.1" customHeight="1" x14ac:dyDescent="0.2">
      <c r="A58" s="67" t="s">
        <v>290</v>
      </c>
      <c r="B58" s="75" t="s">
        <v>291</v>
      </c>
      <c r="C58" s="76">
        <v>51</v>
      </c>
      <c r="E58" s="62"/>
      <c r="F58" s="62"/>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2"/>
      <c r="AM58" s="62"/>
      <c r="AN58" s="62"/>
      <c r="AO58" s="62"/>
      <c r="AP58" s="62"/>
      <c r="AQ58" s="62"/>
      <c r="AR58" s="62"/>
      <c r="AS58" s="62"/>
      <c r="AT58" s="62"/>
      <c r="AU58" s="62"/>
      <c r="AV58" s="62"/>
      <c r="AW58" s="62"/>
      <c r="AX58" s="62"/>
      <c r="AY58" s="62"/>
      <c r="AZ58" s="62"/>
      <c r="BA58" s="62"/>
      <c r="BB58" s="62"/>
      <c r="BC58" s="62"/>
      <c r="BD58" s="62"/>
      <c r="BE58" s="62"/>
      <c r="BF58" s="62"/>
      <c r="BG58" s="62"/>
      <c r="BH58" s="62"/>
      <c r="BI58" s="62"/>
      <c r="BJ58" s="62"/>
      <c r="BK58" s="62"/>
      <c r="BL58" s="62"/>
      <c r="BM58" s="62"/>
      <c r="BN58" s="62"/>
      <c r="BO58" s="62"/>
      <c r="BP58" s="62"/>
      <c r="BQ58" s="62"/>
      <c r="BR58" s="62"/>
      <c r="BS58" s="62"/>
      <c r="BT58" s="62"/>
      <c r="BU58" s="62"/>
      <c r="BV58" s="62"/>
      <c r="BW58" s="62"/>
      <c r="BX58" s="62"/>
      <c r="BY58" s="62"/>
      <c r="BZ58" s="62"/>
      <c r="CA58" s="62"/>
      <c r="CB58" s="62"/>
      <c r="CC58" s="62"/>
      <c r="CD58" s="62"/>
      <c r="CE58" s="62"/>
      <c r="CF58" s="62"/>
      <c r="CG58" s="62"/>
      <c r="CH58" s="62"/>
      <c r="CI58" s="62"/>
      <c r="CJ58" s="62"/>
      <c r="CK58" s="62"/>
      <c r="CL58" s="62"/>
      <c r="CM58" s="62"/>
      <c r="CN58" s="62"/>
      <c r="CO58" s="62"/>
      <c r="CP58" s="62"/>
      <c r="CQ58" s="62"/>
      <c r="CR58" s="62"/>
      <c r="CS58" s="62"/>
      <c r="CT58" s="62"/>
      <c r="CU58" s="62"/>
      <c r="CV58" s="62"/>
      <c r="CW58" s="62"/>
      <c r="CX58" s="62"/>
      <c r="CY58" s="62"/>
      <c r="CZ58" s="62"/>
      <c r="DA58" s="62"/>
      <c r="DB58" s="62"/>
      <c r="DC58" s="62"/>
      <c r="DD58" s="62"/>
      <c r="DE58" s="62"/>
      <c r="DF58" s="62"/>
      <c r="DG58" s="62"/>
      <c r="DH58" s="62"/>
      <c r="DI58" s="62"/>
      <c r="DJ58" s="62"/>
      <c r="DK58" s="62"/>
      <c r="DL58" s="62"/>
      <c r="DM58" s="62"/>
      <c r="DN58" s="62"/>
      <c r="DO58" s="62"/>
      <c r="DP58" s="62"/>
      <c r="DQ58" s="62"/>
      <c r="DR58" s="62"/>
      <c r="DS58" s="62"/>
      <c r="DT58" s="62"/>
      <c r="DU58" s="62"/>
      <c r="DV58" s="62"/>
      <c r="DW58" s="62"/>
      <c r="DX58" s="62"/>
      <c r="DY58" s="62"/>
      <c r="DZ58" s="62"/>
      <c r="EA58" s="62"/>
      <c r="EB58" s="62"/>
      <c r="EC58" s="62"/>
      <c r="ED58" s="62"/>
      <c r="EE58" s="62"/>
      <c r="EF58" s="62"/>
      <c r="EG58" s="62"/>
      <c r="EH58" s="62"/>
      <c r="EI58" s="62"/>
      <c r="EJ58" s="62"/>
      <c r="EK58" s="62"/>
      <c r="EL58" s="62"/>
      <c r="EM58" s="62"/>
      <c r="EN58" s="62"/>
      <c r="EO58" s="62"/>
      <c r="EP58" s="62"/>
      <c r="EQ58" s="62"/>
      <c r="ER58" s="62"/>
      <c r="ES58" s="62"/>
      <c r="ET58" s="62"/>
      <c r="EU58" s="62"/>
      <c r="EV58" s="62"/>
      <c r="EW58" s="62"/>
      <c r="EX58" s="62"/>
      <c r="EY58" s="62"/>
      <c r="EZ58" s="62"/>
      <c r="FA58" s="62"/>
      <c r="FB58" s="62"/>
      <c r="FC58" s="62"/>
      <c r="FD58" s="62"/>
      <c r="FE58" s="62"/>
      <c r="FF58" s="62"/>
      <c r="FG58" s="62"/>
      <c r="FH58" s="62"/>
      <c r="FI58" s="62"/>
      <c r="FJ58" s="62"/>
      <c r="FK58" s="62"/>
      <c r="FL58" s="62"/>
      <c r="FM58" s="62"/>
      <c r="FN58" s="62"/>
      <c r="FO58" s="62"/>
      <c r="FP58" s="62"/>
      <c r="FQ58" s="62"/>
      <c r="FR58" s="62"/>
      <c r="FS58" s="62"/>
      <c r="FT58" s="62"/>
      <c r="FU58" s="62"/>
      <c r="FV58" s="62"/>
      <c r="FW58" s="62"/>
      <c r="FX58" s="62"/>
      <c r="FY58" s="62"/>
      <c r="FZ58" s="62"/>
      <c r="GA58" s="62"/>
      <c r="GB58" s="62"/>
      <c r="GC58" s="62"/>
      <c r="GD58" s="62"/>
      <c r="GE58" s="62"/>
      <c r="GF58" s="62"/>
      <c r="GG58" s="62"/>
      <c r="GH58" s="62"/>
      <c r="GI58" s="62"/>
      <c r="GJ58" s="62"/>
      <c r="GK58" s="62"/>
      <c r="GL58" s="62"/>
      <c r="GM58" s="62"/>
      <c r="GN58" s="62"/>
      <c r="GO58" s="62"/>
      <c r="GP58" s="62"/>
      <c r="GQ58" s="62"/>
      <c r="GR58" s="62"/>
      <c r="GS58" s="62"/>
      <c r="GT58" s="62"/>
      <c r="GU58" s="62"/>
      <c r="GV58" s="62"/>
      <c r="GW58" s="62"/>
      <c r="GX58" s="62"/>
      <c r="GY58" s="62"/>
      <c r="GZ58" s="62"/>
      <c r="HA58" s="62"/>
      <c r="HB58" s="62"/>
      <c r="HC58" s="62"/>
      <c r="HD58" s="62"/>
      <c r="HE58" s="62"/>
      <c r="HF58" s="62"/>
      <c r="HG58" s="62"/>
      <c r="HH58" s="62"/>
      <c r="HI58" s="62"/>
      <c r="HJ58" s="62"/>
      <c r="HK58" s="62"/>
      <c r="HL58" s="62"/>
      <c r="HM58" s="62"/>
      <c r="HN58" s="62"/>
      <c r="HO58" s="62"/>
      <c r="HP58" s="62"/>
      <c r="HQ58" s="62"/>
      <c r="HR58" s="62"/>
      <c r="HS58" s="62"/>
      <c r="HT58" s="62"/>
      <c r="HU58" s="62"/>
      <c r="HV58" s="62"/>
      <c r="HW58" s="62"/>
      <c r="HX58" s="62"/>
      <c r="HY58" s="62"/>
      <c r="HZ58" s="62"/>
      <c r="IA58" s="62"/>
      <c r="IB58" s="62"/>
      <c r="IC58" s="62"/>
      <c r="ID58" s="62"/>
      <c r="IE58" s="62"/>
      <c r="IF58" s="62"/>
      <c r="IG58" s="62"/>
      <c r="IH58" s="62"/>
      <c r="II58" s="62"/>
      <c r="IJ58" s="62"/>
      <c r="IK58" s="62"/>
      <c r="IL58" s="62"/>
      <c r="IM58" s="62"/>
      <c r="IN58" s="62"/>
      <c r="IO58" s="62"/>
      <c r="IP58" s="62"/>
      <c r="IQ58" s="62"/>
      <c r="IR58" s="62"/>
      <c r="IS58" s="62"/>
      <c r="IT58" s="62"/>
      <c r="IU58" s="62"/>
    </row>
    <row r="59" spans="1:255" s="70" customFormat="1" ht="14.1" customHeight="1" x14ac:dyDescent="0.2">
      <c r="A59" s="67" t="s">
        <v>257</v>
      </c>
      <c r="B59" s="75" t="s">
        <v>258</v>
      </c>
      <c r="C59" s="69">
        <v>7</v>
      </c>
      <c r="E59" s="62"/>
      <c r="F59" s="62"/>
      <c r="G59" s="62"/>
      <c r="H59" s="62"/>
      <c r="I59" s="62"/>
      <c r="J59" s="62"/>
      <c r="K59" s="62"/>
      <c r="L59" s="62"/>
      <c r="M59" s="62"/>
      <c r="N59" s="62"/>
      <c r="O59" s="62"/>
      <c r="P59" s="62"/>
      <c r="Q59" s="62"/>
      <c r="R59" s="62"/>
      <c r="S59" s="62"/>
      <c r="T59" s="62"/>
      <c r="U59" s="62"/>
      <c r="V59" s="62"/>
      <c r="W59" s="62"/>
      <c r="X59" s="62"/>
      <c r="Y59" s="62"/>
      <c r="Z59" s="62"/>
      <c r="AA59" s="62"/>
      <c r="AB59" s="62"/>
      <c r="AC59" s="62"/>
      <c r="AD59" s="62"/>
      <c r="AE59" s="62"/>
      <c r="AF59" s="62"/>
      <c r="AG59" s="62"/>
      <c r="AH59" s="62"/>
      <c r="AI59" s="62"/>
      <c r="AJ59" s="62"/>
      <c r="AK59" s="62"/>
      <c r="AL59" s="62"/>
      <c r="AM59" s="62"/>
      <c r="AN59" s="62"/>
      <c r="AO59" s="62"/>
      <c r="AP59" s="62"/>
      <c r="AQ59" s="62"/>
      <c r="AR59" s="62"/>
      <c r="AS59" s="62"/>
      <c r="AT59" s="62"/>
      <c r="AU59" s="62"/>
      <c r="AV59" s="62"/>
      <c r="AW59" s="62"/>
      <c r="AX59" s="62"/>
      <c r="AY59" s="62"/>
      <c r="AZ59" s="62"/>
      <c r="BA59" s="62"/>
      <c r="BB59" s="62"/>
      <c r="BC59" s="62"/>
      <c r="BD59" s="62"/>
      <c r="BE59" s="62"/>
      <c r="BF59" s="62"/>
      <c r="BG59" s="62"/>
      <c r="BH59" s="62"/>
      <c r="BI59" s="62"/>
      <c r="BJ59" s="62"/>
      <c r="BK59" s="62"/>
      <c r="BL59" s="62"/>
      <c r="BM59" s="62"/>
      <c r="BN59" s="62"/>
      <c r="BO59" s="62"/>
      <c r="BP59" s="62"/>
      <c r="BQ59" s="62"/>
      <c r="BR59" s="62"/>
      <c r="BS59" s="62"/>
      <c r="BT59" s="62"/>
      <c r="BU59" s="62"/>
      <c r="BV59" s="62"/>
      <c r="BW59" s="62"/>
      <c r="BX59" s="62"/>
      <c r="BY59" s="62"/>
      <c r="BZ59" s="62"/>
      <c r="CA59" s="62"/>
      <c r="CB59" s="62"/>
      <c r="CC59" s="62"/>
      <c r="CD59" s="62"/>
      <c r="CE59" s="62"/>
      <c r="CF59" s="62"/>
      <c r="CG59" s="62"/>
      <c r="CH59" s="62"/>
      <c r="CI59" s="62"/>
      <c r="CJ59" s="62"/>
      <c r="CK59" s="62"/>
      <c r="CL59" s="62"/>
      <c r="CM59" s="62"/>
      <c r="CN59" s="62"/>
      <c r="CO59" s="62"/>
      <c r="CP59" s="62"/>
      <c r="CQ59" s="62"/>
      <c r="CR59" s="62"/>
      <c r="CS59" s="62"/>
      <c r="CT59" s="62"/>
      <c r="CU59" s="62"/>
      <c r="CV59" s="62"/>
      <c r="CW59" s="62"/>
      <c r="CX59" s="62"/>
      <c r="CY59" s="62"/>
      <c r="CZ59" s="62"/>
      <c r="DA59" s="62"/>
      <c r="DB59" s="62"/>
      <c r="DC59" s="62"/>
      <c r="DD59" s="62"/>
      <c r="DE59" s="62"/>
      <c r="DF59" s="62"/>
      <c r="DG59" s="62"/>
      <c r="DH59" s="62"/>
      <c r="DI59" s="62"/>
      <c r="DJ59" s="62"/>
      <c r="DK59" s="62"/>
      <c r="DL59" s="62"/>
      <c r="DM59" s="62"/>
      <c r="DN59" s="62"/>
      <c r="DO59" s="62"/>
      <c r="DP59" s="62"/>
      <c r="DQ59" s="62"/>
      <c r="DR59" s="62"/>
      <c r="DS59" s="62"/>
      <c r="DT59" s="62"/>
      <c r="DU59" s="62"/>
      <c r="DV59" s="62"/>
      <c r="DW59" s="62"/>
      <c r="DX59" s="62"/>
      <c r="DY59" s="62"/>
      <c r="DZ59" s="62"/>
      <c r="EA59" s="62"/>
      <c r="EB59" s="62"/>
      <c r="EC59" s="62"/>
      <c r="ED59" s="62"/>
      <c r="EE59" s="62"/>
      <c r="EF59" s="62"/>
      <c r="EG59" s="62"/>
      <c r="EH59" s="62"/>
      <c r="EI59" s="62"/>
      <c r="EJ59" s="62"/>
      <c r="EK59" s="62"/>
      <c r="EL59" s="62"/>
      <c r="EM59" s="62"/>
      <c r="EN59" s="62"/>
      <c r="EO59" s="62"/>
      <c r="EP59" s="62"/>
      <c r="EQ59" s="62"/>
      <c r="ER59" s="62"/>
      <c r="ES59" s="62"/>
      <c r="ET59" s="62"/>
      <c r="EU59" s="62"/>
      <c r="EV59" s="62"/>
      <c r="EW59" s="62"/>
      <c r="EX59" s="62"/>
      <c r="EY59" s="62"/>
      <c r="EZ59" s="62"/>
      <c r="FA59" s="62"/>
      <c r="FB59" s="62"/>
      <c r="FC59" s="62"/>
      <c r="FD59" s="62"/>
      <c r="FE59" s="62"/>
      <c r="FF59" s="62"/>
      <c r="FG59" s="62"/>
      <c r="FH59" s="62"/>
      <c r="FI59" s="62"/>
      <c r="FJ59" s="62"/>
      <c r="FK59" s="62"/>
      <c r="FL59" s="62"/>
      <c r="FM59" s="62"/>
      <c r="FN59" s="62"/>
      <c r="FO59" s="62"/>
      <c r="FP59" s="62"/>
      <c r="FQ59" s="62"/>
      <c r="FR59" s="62"/>
      <c r="FS59" s="62"/>
      <c r="FT59" s="62"/>
      <c r="FU59" s="62"/>
      <c r="FV59" s="62"/>
      <c r="FW59" s="62"/>
      <c r="FX59" s="62"/>
      <c r="FY59" s="62"/>
      <c r="FZ59" s="62"/>
      <c r="GA59" s="62"/>
      <c r="GB59" s="62"/>
      <c r="GC59" s="62"/>
      <c r="GD59" s="62"/>
      <c r="GE59" s="62"/>
      <c r="GF59" s="62"/>
      <c r="GG59" s="62"/>
      <c r="GH59" s="62"/>
      <c r="GI59" s="62"/>
      <c r="GJ59" s="62"/>
      <c r="GK59" s="62"/>
      <c r="GL59" s="62"/>
      <c r="GM59" s="62"/>
      <c r="GN59" s="62"/>
      <c r="GO59" s="62"/>
      <c r="GP59" s="62"/>
      <c r="GQ59" s="62"/>
      <c r="GR59" s="62"/>
      <c r="GS59" s="62"/>
      <c r="GT59" s="62"/>
      <c r="GU59" s="62"/>
      <c r="GV59" s="62"/>
      <c r="GW59" s="62"/>
      <c r="GX59" s="62"/>
      <c r="GY59" s="62"/>
      <c r="GZ59" s="62"/>
      <c r="HA59" s="62"/>
      <c r="HB59" s="62"/>
      <c r="HC59" s="62"/>
      <c r="HD59" s="62"/>
      <c r="HE59" s="62"/>
      <c r="HF59" s="62"/>
      <c r="HG59" s="62"/>
      <c r="HH59" s="62"/>
      <c r="HI59" s="62"/>
      <c r="HJ59" s="62"/>
      <c r="HK59" s="62"/>
      <c r="HL59" s="62"/>
      <c r="HM59" s="62"/>
      <c r="HN59" s="62"/>
      <c r="HO59" s="62"/>
      <c r="HP59" s="62"/>
      <c r="HQ59" s="62"/>
      <c r="HR59" s="62"/>
      <c r="HS59" s="62"/>
      <c r="HT59" s="62"/>
      <c r="HU59" s="62"/>
      <c r="HV59" s="62"/>
      <c r="HW59" s="62"/>
      <c r="HX59" s="62"/>
      <c r="HY59" s="62"/>
      <c r="HZ59" s="62"/>
      <c r="IA59" s="62"/>
      <c r="IB59" s="62"/>
      <c r="IC59" s="62"/>
      <c r="ID59" s="62"/>
      <c r="IE59" s="62"/>
      <c r="IF59" s="62"/>
      <c r="IG59" s="62"/>
      <c r="IH59" s="62"/>
      <c r="II59" s="62"/>
      <c r="IJ59" s="62"/>
      <c r="IK59" s="62"/>
      <c r="IL59" s="62"/>
      <c r="IM59" s="62"/>
      <c r="IN59" s="62"/>
      <c r="IO59" s="62"/>
      <c r="IP59" s="62"/>
      <c r="IQ59" s="62"/>
      <c r="IR59" s="62"/>
      <c r="IS59" s="62"/>
      <c r="IT59" s="62"/>
      <c r="IU59" s="62"/>
    </row>
    <row r="60" spans="1:255" s="70" customFormat="1" ht="14.1" customHeight="1" x14ac:dyDescent="0.2">
      <c r="A60" s="67" t="s">
        <v>127</v>
      </c>
      <c r="B60" s="68" t="s">
        <v>128</v>
      </c>
      <c r="C60" s="69">
        <v>57</v>
      </c>
      <c r="E60" s="62"/>
      <c r="F60" s="62"/>
      <c r="G60" s="62"/>
      <c r="H60" s="62"/>
      <c r="I60" s="62"/>
      <c r="J60" s="62"/>
      <c r="K60" s="62"/>
      <c r="L60" s="62"/>
      <c r="M60" s="62"/>
      <c r="N60" s="62"/>
      <c r="O60" s="62"/>
      <c r="P60" s="62"/>
      <c r="Q60" s="62"/>
      <c r="R60" s="62"/>
      <c r="S60" s="62"/>
      <c r="T60" s="62"/>
      <c r="U60" s="62"/>
      <c r="V60" s="62"/>
      <c r="W60" s="62"/>
      <c r="X60" s="62"/>
      <c r="Y60" s="62"/>
      <c r="Z60" s="62"/>
      <c r="AA60" s="62"/>
      <c r="AB60" s="62"/>
      <c r="AC60" s="62"/>
      <c r="AD60" s="62"/>
      <c r="AE60" s="62"/>
      <c r="AF60" s="62"/>
      <c r="AG60" s="62"/>
      <c r="AH60" s="62"/>
      <c r="AI60" s="62"/>
      <c r="AJ60" s="62"/>
      <c r="AK60" s="62"/>
      <c r="AL60" s="62"/>
      <c r="AM60" s="62"/>
      <c r="AN60" s="62"/>
      <c r="AO60" s="62"/>
      <c r="AP60" s="62"/>
      <c r="AQ60" s="62"/>
      <c r="AR60" s="62"/>
      <c r="AS60" s="62"/>
      <c r="AT60" s="62"/>
      <c r="AU60" s="62"/>
      <c r="AV60" s="62"/>
      <c r="AW60" s="62"/>
      <c r="AX60" s="62"/>
      <c r="AY60" s="62"/>
      <c r="AZ60" s="62"/>
      <c r="BA60" s="62"/>
      <c r="BB60" s="62"/>
      <c r="BC60" s="62"/>
      <c r="BD60" s="62"/>
      <c r="BE60" s="62"/>
      <c r="BF60" s="62"/>
      <c r="BG60" s="62"/>
      <c r="BH60" s="62"/>
      <c r="BI60" s="62"/>
      <c r="BJ60" s="62"/>
      <c r="BK60" s="62"/>
      <c r="BL60" s="62"/>
      <c r="BM60" s="62"/>
      <c r="BN60" s="62"/>
      <c r="BO60" s="62"/>
      <c r="BP60" s="62"/>
      <c r="BQ60" s="62"/>
      <c r="BR60" s="62"/>
      <c r="BS60" s="62"/>
      <c r="BT60" s="62"/>
      <c r="BU60" s="62"/>
      <c r="BV60" s="62"/>
      <c r="BW60" s="62"/>
      <c r="BX60" s="62"/>
      <c r="BY60" s="62"/>
      <c r="BZ60" s="62"/>
      <c r="CA60" s="62"/>
      <c r="CB60" s="62"/>
      <c r="CC60" s="62"/>
      <c r="CD60" s="62"/>
      <c r="CE60" s="62"/>
      <c r="CF60" s="62"/>
      <c r="CG60" s="62"/>
      <c r="CH60" s="62"/>
      <c r="CI60" s="62"/>
      <c r="CJ60" s="62"/>
      <c r="CK60" s="62"/>
      <c r="CL60" s="62"/>
      <c r="CM60" s="62"/>
      <c r="CN60" s="62"/>
      <c r="CO60" s="62"/>
      <c r="CP60" s="62"/>
      <c r="CQ60" s="62"/>
      <c r="CR60" s="62"/>
      <c r="CS60" s="62"/>
      <c r="CT60" s="62"/>
      <c r="CU60" s="62"/>
      <c r="CV60" s="62"/>
      <c r="CW60" s="62"/>
      <c r="CX60" s="62"/>
      <c r="CY60" s="62"/>
      <c r="CZ60" s="62"/>
      <c r="DA60" s="62"/>
      <c r="DB60" s="62"/>
      <c r="DC60" s="62"/>
      <c r="DD60" s="62"/>
      <c r="DE60" s="62"/>
      <c r="DF60" s="62"/>
      <c r="DG60" s="62"/>
      <c r="DH60" s="62"/>
      <c r="DI60" s="62"/>
      <c r="DJ60" s="62"/>
      <c r="DK60" s="62"/>
      <c r="DL60" s="62"/>
      <c r="DM60" s="62"/>
      <c r="DN60" s="62"/>
      <c r="DO60" s="62"/>
      <c r="DP60" s="62"/>
      <c r="DQ60" s="62"/>
      <c r="DR60" s="62"/>
      <c r="DS60" s="62"/>
      <c r="DT60" s="62"/>
      <c r="DU60" s="62"/>
      <c r="DV60" s="62"/>
      <c r="DW60" s="62"/>
      <c r="DX60" s="62"/>
      <c r="DY60" s="62"/>
      <c r="DZ60" s="62"/>
      <c r="EA60" s="62"/>
      <c r="EB60" s="62"/>
      <c r="EC60" s="62"/>
      <c r="ED60" s="62"/>
      <c r="EE60" s="62"/>
      <c r="EF60" s="62"/>
      <c r="EG60" s="62"/>
      <c r="EH60" s="62"/>
      <c r="EI60" s="62"/>
      <c r="EJ60" s="62"/>
      <c r="EK60" s="62"/>
      <c r="EL60" s="62"/>
      <c r="EM60" s="62"/>
      <c r="EN60" s="62"/>
      <c r="EO60" s="62"/>
      <c r="EP60" s="62"/>
      <c r="EQ60" s="62"/>
      <c r="ER60" s="62"/>
      <c r="ES60" s="62"/>
      <c r="ET60" s="62"/>
      <c r="EU60" s="62"/>
      <c r="EV60" s="62"/>
      <c r="EW60" s="62"/>
      <c r="EX60" s="62"/>
      <c r="EY60" s="62"/>
      <c r="EZ60" s="62"/>
      <c r="FA60" s="62"/>
      <c r="FB60" s="62"/>
      <c r="FC60" s="62"/>
      <c r="FD60" s="62"/>
      <c r="FE60" s="62"/>
      <c r="FF60" s="62"/>
      <c r="FG60" s="62"/>
      <c r="FH60" s="62"/>
      <c r="FI60" s="62"/>
      <c r="FJ60" s="62"/>
      <c r="FK60" s="62"/>
      <c r="FL60" s="62"/>
      <c r="FM60" s="62"/>
      <c r="FN60" s="62"/>
      <c r="FO60" s="62"/>
      <c r="FP60" s="62"/>
      <c r="FQ60" s="62"/>
      <c r="FR60" s="62"/>
      <c r="FS60" s="62"/>
      <c r="FT60" s="62"/>
      <c r="FU60" s="62"/>
      <c r="FV60" s="62"/>
      <c r="FW60" s="62"/>
      <c r="FX60" s="62"/>
      <c r="FY60" s="62"/>
      <c r="FZ60" s="62"/>
      <c r="GA60" s="62"/>
      <c r="GB60" s="62"/>
      <c r="GC60" s="62"/>
      <c r="GD60" s="62"/>
      <c r="GE60" s="62"/>
      <c r="GF60" s="62"/>
      <c r="GG60" s="62"/>
      <c r="GH60" s="62"/>
      <c r="GI60" s="62"/>
      <c r="GJ60" s="62"/>
      <c r="GK60" s="62"/>
      <c r="GL60" s="62"/>
      <c r="GM60" s="62"/>
      <c r="GN60" s="62"/>
      <c r="GO60" s="62"/>
      <c r="GP60" s="62"/>
      <c r="GQ60" s="62"/>
      <c r="GR60" s="62"/>
      <c r="GS60" s="62"/>
      <c r="GT60" s="62"/>
      <c r="GU60" s="62"/>
      <c r="GV60" s="62"/>
      <c r="GW60" s="62"/>
      <c r="GX60" s="62"/>
      <c r="GY60" s="62"/>
      <c r="GZ60" s="62"/>
      <c r="HA60" s="62"/>
      <c r="HB60" s="62"/>
      <c r="HC60" s="62"/>
      <c r="HD60" s="62"/>
      <c r="HE60" s="62"/>
      <c r="HF60" s="62"/>
      <c r="HG60" s="62"/>
      <c r="HH60" s="62"/>
      <c r="HI60" s="62"/>
      <c r="HJ60" s="62"/>
      <c r="HK60" s="62"/>
      <c r="HL60" s="62"/>
      <c r="HM60" s="62"/>
      <c r="HN60" s="62"/>
      <c r="HO60" s="62"/>
      <c r="HP60" s="62"/>
      <c r="HQ60" s="62"/>
      <c r="HR60" s="62"/>
      <c r="HS60" s="62"/>
      <c r="HT60" s="62"/>
      <c r="HU60" s="62"/>
      <c r="HV60" s="62"/>
      <c r="HW60" s="62"/>
      <c r="HX60" s="62"/>
      <c r="HY60" s="62"/>
      <c r="HZ60" s="62"/>
      <c r="IA60" s="62"/>
      <c r="IB60" s="62"/>
      <c r="IC60" s="62"/>
      <c r="ID60" s="62"/>
      <c r="IE60" s="62"/>
      <c r="IF60" s="62"/>
      <c r="IG60" s="62"/>
      <c r="IH60" s="62"/>
      <c r="II60" s="62"/>
      <c r="IJ60" s="62"/>
      <c r="IK60" s="62"/>
      <c r="IL60" s="62"/>
      <c r="IM60" s="62"/>
      <c r="IN60" s="62"/>
      <c r="IO60" s="62"/>
      <c r="IP60" s="62"/>
      <c r="IQ60" s="62"/>
      <c r="IR60" s="62"/>
      <c r="IS60" s="62"/>
      <c r="IT60" s="62"/>
      <c r="IU60" s="62"/>
    </row>
    <row r="61" spans="1:255" s="70" customFormat="1" ht="14.1" customHeight="1" x14ac:dyDescent="0.2">
      <c r="A61" s="67" t="s">
        <v>181</v>
      </c>
      <c r="B61" s="75" t="s">
        <v>182</v>
      </c>
      <c r="C61" s="76">
        <v>18</v>
      </c>
      <c r="E61" s="62"/>
      <c r="F61" s="62"/>
      <c r="G61" s="62"/>
      <c r="H61" s="62"/>
      <c r="I61" s="62"/>
      <c r="J61" s="62"/>
      <c r="K61" s="62"/>
      <c r="L61" s="62"/>
      <c r="M61" s="62"/>
      <c r="N61" s="62"/>
      <c r="O61" s="62"/>
      <c r="P61" s="62"/>
      <c r="Q61" s="62"/>
      <c r="R61" s="62"/>
      <c r="S61" s="62"/>
      <c r="T61" s="62"/>
      <c r="U61" s="62"/>
      <c r="V61" s="62"/>
      <c r="W61" s="62"/>
      <c r="X61" s="62"/>
      <c r="Y61" s="62"/>
      <c r="Z61" s="62"/>
      <c r="AA61" s="62"/>
      <c r="AB61" s="62"/>
      <c r="AC61" s="62"/>
      <c r="AD61" s="62"/>
      <c r="AE61" s="62"/>
      <c r="AF61" s="62"/>
      <c r="AG61" s="62"/>
      <c r="AH61" s="62"/>
      <c r="AI61" s="62"/>
      <c r="AJ61" s="62"/>
      <c r="AK61" s="62"/>
      <c r="AL61" s="62"/>
      <c r="AM61" s="62"/>
      <c r="AN61" s="62"/>
      <c r="AO61" s="62"/>
      <c r="AP61" s="62"/>
      <c r="AQ61" s="62"/>
      <c r="AR61" s="62"/>
      <c r="AS61" s="62"/>
      <c r="AT61" s="62"/>
      <c r="AU61" s="62"/>
      <c r="AV61" s="62"/>
      <c r="AW61" s="62"/>
      <c r="AX61" s="62"/>
      <c r="AY61" s="62"/>
      <c r="AZ61" s="62"/>
      <c r="BA61" s="62"/>
      <c r="BB61" s="62"/>
      <c r="BC61" s="62"/>
      <c r="BD61" s="62"/>
      <c r="BE61" s="62"/>
      <c r="BF61" s="62"/>
      <c r="BG61" s="62"/>
      <c r="BH61" s="62"/>
      <c r="BI61" s="62"/>
      <c r="BJ61" s="62"/>
      <c r="BK61" s="62"/>
      <c r="BL61" s="62"/>
      <c r="BM61" s="62"/>
      <c r="BN61" s="62"/>
      <c r="BO61" s="62"/>
      <c r="BP61" s="62"/>
      <c r="BQ61" s="62"/>
      <c r="BR61" s="62"/>
      <c r="BS61" s="62"/>
      <c r="BT61" s="62"/>
      <c r="BU61" s="62"/>
      <c r="BV61" s="62"/>
      <c r="BW61" s="62"/>
      <c r="BX61" s="62"/>
      <c r="BY61" s="62"/>
      <c r="BZ61" s="62"/>
      <c r="CA61" s="62"/>
      <c r="CB61" s="62"/>
      <c r="CC61" s="62"/>
      <c r="CD61" s="62"/>
      <c r="CE61" s="62"/>
      <c r="CF61" s="62"/>
      <c r="CG61" s="62"/>
      <c r="CH61" s="62"/>
      <c r="CI61" s="62"/>
      <c r="CJ61" s="62"/>
      <c r="CK61" s="62"/>
      <c r="CL61" s="62"/>
      <c r="CM61" s="62"/>
      <c r="CN61" s="62"/>
      <c r="CO61" s="62"/>
      <c r="CP61" s="62"/>
      <c r="CQ61" s="62"/>
      <c r="CR61" s="62"/>
      <c r="CS61" s="62"/>
      <c r="CT61" s="62"/>
      <c r="CU61" s="62"/>
      <c r="CV61" s="62"/>
      <c r="CW61" s="62"/>
      <c r="CX61" s="62"/>
      <c r="CY61" s="62"/>
      <c r="CZ61" s="62"/>
      <c r="DA61" s="62"/>
      <c r="DB61" s="62"/>
      <c r="DC61" s="62"/>
      <c r="DD61" s="62"/>
      <c r="DE61" s="62"/>
      <c r="DF61" s="62"/>
      <c r="DG61" s="62"/>
      <c r="DH61" s="62"/>
      <c r="DI61" s="62"/>
      <c r="DJ61" s="62"/>
      <c r="DK61" s="62"/>
      <c r="DL61" s="62"/>
      <c r="DM61" s="62"/>
      <c r="DN61" s="62"/>
      <c r="DO61" s="62"/>
      <c r="DP61" s="62"/>
      <c r="DQ61" s="62"/>
      <c r="DR61" s="62"/>
      <c r="DS61" s="62"/>
      <c r="DT61" s="62"/>
      <c r="DU61" s="62"/>
      <c r="DV61" s="62"/>
      <c r="DW61" s="62"/>
      <c r="DX61" s="62"/>
      <c r="DY61" s="62"/>
      <c r="DZ61" s="62"/>
      <c r="EA61" s="62"/>
      <c r="EB61" s="62"/>
      <c r="EC61" s="62"/>
      <c r="ED61" s="62"/>
      <c r="EE61" s="62"/>
      <c r="EF61" s="62"/>
      <c r="EG61" s="62"/>
      <c r="EH61" s="62"/>
      <c r="EI61" s="62"/>
      <c r="EJ61" s="62"/>
      <c r="EK61" s="62"/>
      <c r="EL61" s="62"/>
      <c r="EM61" s="62"/>
      <c r="EN61" s="62"/>
      <c r="EO61" s="62"/>
      <c r="EP61" s="62"/>
      <c r="EQ61" s="62"/>
      <c r="ER61" s="62"/>
      <c r="ES61" s="62"/>
      <c r="ET61" s="62"/>
      <c r="EU61" s="62"/>
      <c r="EV61" s="62"/>
      <c r="EW61" s="62"/>
      <c r="EX61" s="62"/>
      <c r="EY61" s="62"/>
      <c r="EZ61" s="62"/>
      <c r="FA61" s="62"/>
      <c r="FB61" s="62"/>
      <c r="FC61" s="62"/>
      <c r="FD61" s="62"/>
      <c r="FE61" s="62"/>
      <c r="FF61" s="62"/>
      <c r="FG61" s="62"/>
      <c r="FH61" s="62"/>
      <c r="FI61" s="62"/>
      <c r="FJ61" s="62"/>
      <c r="FK61" s="62"/>
      <c r="FL61" s="62"/>
      <c r="FM61" s="62"/>
      <c r="FN61" s="62"/>
      <c r="FO61" s="62"/>
      <c r="FP61" s="62"/>
      <c r="FQ61" s="62"/>
      <c r="FR61" s="62"/>
      <c r="FS61" s="62"/>
      <c r="FT61" s="62"/>
      <c r="FU61" s="62"/>
      <c r="FV61" s="62"/>
      <c r="FW61" s="62"/>
      <c r="FX61" s="62"/>
      <c r="FY61" s="62"/>
      <c r="FZ61" s="62"/>
      <c r="GA61" s="62"/>
      <c r="GB61" s="62"/>
      <c r="GC61" s="62"/>
      <c r="GD61" s="62"/>
      <c r="GE61" s="62"/>
      <c r="GF61" s="62"/>
      <c r="GG61" s="62"/>
      <c r="GH61" s="62"/>
      <c r="GI61" s="62"/>
      <c r="GJ61" s="62"/>
      <c r="GK61" s="62"/>
      <c r="GL61" s="62"/>
      <c r="GM61" s="62"/>
      <c r="GN61" s="62"/>
      <c r="GO61" s="62"/>
      <c r="GP61" s="62"/>
      <c r="GQ61" s="62"/>
      <c r="GR61" s="62"/>
      <c r="GS61" s="62"/>
      <c r="GT61" s="62"/>
      <c r="GU61" s="62"/>
      <c r="GV61" s="62"/>
      <c r="GW61" s="62"/>
      <c r="GX61" s="62"/>
      <c r="GY61" s="62"/>
      <c r="GZ61" s="62"/>
      <c r="HA61" s="62"/>
      <c r="HB61" s="62"/>
      <c r="HC61" s="62"/>
      <c r="HD61" s="62"/>
      <c r="HE61" s="62"/>
      <c r="HF61" s="62"/>
      <c r="HG61" s="62"/>
      <c r="HH61" s="62"/>
      <c r="HI61" s="62"/>
      <c r="HJ61" s="62"/>
      <c r="HK61" s="62"/>
      <c r="HL61" s="62"/>
      <c r="HM61" s="62"/>
      <c r="HN61" s="62"/>
      <c r="HO61" s="62"/>
      <c r="HP61" s="62"/>
      <c r="HQ61" s="62"/>
      <c r="HR61" s="62"/>
      <c r="HS61" s="62"/>
      <c r="HT61" s="62"/>
      <c r="HU61" s="62"/>
      <c r="HV61" s="62"/>
      <c r="HW61" s="62"/>
      <c r="HX61" s="62"/>
      <c r="HY61" s="62"/>
      <c r="HZ61" s="62"/>
      <c r="IA61" s="62"/>
      <c r="IB61" s="62"/>
      <c r="IC61" s="62"/>
      <c r="ID61" s="62"/>
      <c r="IE61" s="62"/>
      <c r="IF61" s="62"/>
      <c r="IG61" s="62"/>
      <c r="IH61" s="62"/>
      <c r="II61" s="62"/>
      <c r="IJ61" s="62"/>
      <c r="IK61" s="62"/>
      <c r="IL61" s="62"/>
      <c r="IM61" s="62"/>
      <c r="IN61" s="62"/>
      <c r="IO61" s="62"/>
      <c r="IP61" s="62"/>
      <c r="IQ61" s="62"/>
      <c r="IR61" s="62"/>
      <c r="IS61" s="62"/>
      <c r="IT61" s="62"/>
      <c r="IU61" s="62"/>
    </row>
    <row r="62" spans="1:255" s="70" customFormat="1" ht="14.1" customHeight="1" x14ac:dyDescent="0.2">
      <c r="A62" s="67" t="s">
        <v>122</v>
      </c>
      <c r="B62" s="68" t="s">
        <v>123</v>
      </c>
      <c r="C62" s="69" t="s">
        <v>124</v>
      </c>
      <c r="E62" s="62"/>
      <c r="F62" s="62"/>
      <c r="G62" s="62"/>
      <c r="H62" s="62"/>
      <c r="I62" s="62"/>
      <c r="J62" s="62"/>
      <c r="K62" s="62"/>
      <c r="L62" s="62"/>
      <c r="M62" s="62"/>
      <c r="N62" s="62"/>
      <c r="O62" s="62"/>
      <c r="P62" s="62"/>
      <c r="Q62" s="62"/>
      <c r="R62" s="62"/>
      <c r="S62" s="62"/>
      <c r="T62" s="62"/>
      <c r="U62" s="62"/>
      <c r="V62" s="62"/>
      <c r="W62" s="62"/>
      <c r="X62" s="62"/>
      <c r="Y62" s="62"/>
      <c r="Z62" s="62"/>
      <c r="AA62" s="62"/>
      <c r="AB62" s="62"/>
      <c r="AC62" s="62"/>
      <c r="AD62" s="62"/>
      <c r="AE62" s="62"/>
      <c r="AF62" s="62"/>
      <c r="AG62" s="62"/>
      <c r="AH62" s="62"/>
      <c r="AI62" s="62"/>
      <c r="AJ62" s="62"/>
      <c r="AK62" s="62"/>
      <c r="AL62" s="62"/>
      <c r="AM62" s="62"/>
      <c r="AN62" s="62"/>
      <c r="AO62" s="62"/>
      <c r="AP62" s="62"/>
      <c r="AQ62" s="62"/>
      <c r="AR62" s="62"/>
      <c r="AS62" s="62"/>
      <c r="AT62" s="62"/>
      <c r="AU62" s="62"/>
      <c r="AV62" s="62"/>
      <c r="AW62" s="62"/>
      <c r="AX62" s="62"/>
      <c r="AY62" s="62"/>
      <c r="AZ62" s="62"/>
      <c r="BA62" s="62"/>
      <c r="BB62" s="62"/>
      <c r="BC62" s="62"/>
      <c r="BD62" s="62"/>
      <c r="BE62" s="62"/>
      <c r="BF62" s="62"/>
      <c r="BG62" s="62"/>
      <c r="BH62" s="62"/>
      <c r="BI62" s="62"/>
      <c r="BJ62" s="62"/>
      <c r="BK62" s="62"/>
      <c r="BL62" s="62"/>
      <c r="BM62" s="62"/>
      <c r="BN62" s="62"/>
      <c r="BO62" s="62"/>
      <c r="BP62" s="62"/>
      <c r="BQ62" s="62"/>
      <c r="BR62" s="62"/>
      <c r="BS62" s="62"/>
      <c r="BT62" s="62"/>
      <c r="BU62" s="62"/>
      <c r="BV62" s="62"/>
      <c r="BW62" s="62"/>
      <c r="BX62" s="62"/>
      <c r="BY62" s="62"/>
      <c r="BZ62" s="62"/>
      <c r="CA62" s="62"/>
      <c r="CB62" s="62"/>
      <c r="CC62" s="62"/>
      <c r="CD62" s="62"/>
      <c r="CE62" s="62"/>
      <c r="CF62" s="62"/>
      <c r="CG62" s="62"/>
      <c r="CH62" s="62"/>
      <c r="CI62" s="62"/>
      <c r="CJ62" s="62"/>
      <c r="CK62" s="62"/>
      <c r="CL62" s="62"/>
      <c r="CM62" s="62"/>
      <c r="CN62" s="62"/>
      <c r="CO62" s="62"/>
      <c r="CP62" s="62"/>
      <c r="CQ62" s="62"/>
      <c r="CR62" s="62"/>
      <c r="CS62" s="62"/>
      <c r="CT62" s="62"/>
      <c r="CU62" s="62"/>
      <c r="CV62" s="62"/>
      <c r="CW62" s="62"/>
      <c r="CX62" s="62"/>
      <c r="CY62" s="62"/>
      <c r="CZ62" s="62"/>
      <c r="DA62" s="62"/>
      <c r="DB62" s="62"/>
      <c r="DC62" s="62"/>
      <c r="DD62" s="62"/>
      <c r="DE62" s="62"/>
      <c r="DF62" s="62"/>
      <c r="DG62" s="62"/>
      <c r="DH62" s="62"/>
      <c r="DI62" s="62"/>
      <c r="DJ62" s="62"/>
      <c r="DK62" s="62"/>
      <c r="DL62" s="62"/>
      <c r="DM62" s="62"/>
      <c r="DN62" s="62"/>
      <c r="DO62" s="62"/>
      <c r="DP62" s="62"/>
      <c r="DQ62" s="62"/>
      <c r="DR62" s="62"/>
      <c r="DS62" s="62"/>
      <c r="DT62" s="62"/>
      <c r="DU62" s="62"/>
      <c r="DV62" s="62"/>
      <c r="DW62" s="62"/>
      <c r="DX62" s="62"/>
      <c r="DY62" s="62"/>
      <c r="DZ62" s="62"/>
      <c r="EA62" s="62"/>
      <c r="EB62" s="62"/>
      <c r="EC62" s="62"/>
      <c r="ED62" s="62"/>
      <c r="EE62" s="62"/>
      <c r="EF62" s="62"/>
      <c r="EG62" s="62"/>
      <c r="EH62" s="62"/>
      <c r="EI62" s="62"/>
      <c r="EJ62" s="62"/>
      <c r="EK62" s="62"/>
      <c r="EL62" s="62"/>
      <c r="EM62" s="62"/>
      <c r="EN62" s="62"/>
      <c r="EO62" s="62"/>
      <c r="EP62" s="62"/>
      <c r="EQ62" s="62"/>
      <c r="ER62" s="62"/>
      <c r="ES62" s="62"/>
      <c r="ET62" s="62"/>
      <c r="EU62" s="62"/>
      <c r="EV62" s="62"/>
      <c r="EW62" s="62"/>
      <c r="EX62" s="62"/>
      <c r="EY62" s="62"/>
      <c r="EZ62" s="62"/>
      <c r="FA62" s="62"/>
      <c r="FB62" s="62"/>
      <c r="FC62" s="62"/>
      <c r="FD62" s="62"/>
      <c r="FE62" s="62"/>
      <c r="FF62" s="62"/>
      <c r="FG62" s="62"/>
      <c r="FH62" s="62"/>
      <c r="FI62" s="62"/>
      <c r="FJ62" s="62"/>
      <c r="FK62" s="62"/>
      <c r="FL62" s="62"/>
      <c r="FM62" s="62"/>
      <c r="FN62" s="62"/>
      <c r="FO62" s="62"/>
      <c r="FP62" s="62"/>
      <c r="FQ62" s="62"/>
      <c r="FR62" s="62"/>
      <c r="FS62" s="62"/>
      <c r="FT62" s="62"/>
      <c r="FU62" s="62"/>
      <c r="FV62" s="62"/>
      <c r="FW62" s="62"/>
      <c r="FX62" s="62"/>
      <c r="FY62" s="62"/>
      <c r="FZ62" s="62"/>
      <c r="GA62" s="62"/>
      <c r="GB62" s="62"/>
      <c r="GC62" s="62"/>
      <c r="GD62" s="62"/>
      <c r="GE62" s="62"/>
      <c r="GF62" s="62"/>
      <c r="GG62" s="62"/>
      <c r="GH62" s="62"/>
      <c r="GI62" s="62"/>
      <c r="GJ62" s="62"/>
      <c r="GK62" s="62"/>
      <c r="GL62" s="62"/>
      <c r="GM62" s="62"/>
      <c r="GN62" s="62"/>
      <c r="GO62" s="62"/>
      <c r="GP62" s="62"/>
      <c r="GQ62" s="62"/>
      <c r="GR62" s="62"/>
      <c r="GS62" s="62"/>
      <c r="GT62" s="62"/>
      <c r="GU62" s="62"/>
      <c r="GV62" s="62"/>
      <c r="GW62" s="62"/>
      <c r="GX62" s="62"/>
      <c r="GY62" s="62"/>
      <c r="GZ62" s="62"/>
      <c r="HA62" s="62"/>
      <c r="HB62" s="62"/>
      <c r="HC62" s="62"/>
      <c r="HD62" s="62"/>
      <c r="HE62" s="62"/>
      <c r="HF62" s="62"/>
      <c r="HG62" s="62"/>
      <c r="HH62" s="62"/>
      <c r="HI62" s="62"/>
      <c r="HJ62" s="62"/>
      <c r="HK62" s="62"/>
      <c r="HL62" s="62"/>
      <c r="HM62" s="62"/>
      <c r="HN62" s="62"/>
      <c r="HO62" s="62"/>
      <c r="HP62" s="62"/>
      <c r="HQ62" s="62"/>
      <c r="HR62" s="62"/>
      <c r="HS62" s="62"/>
      <c r="HT62" s="62"/>
      <c r="HU62" s="62"/>
      <c r="HV62" s="62"/>
      <c r="HW62" s="62"/>
      <c r="HX62" s="62"/>
      <c r="HY62" s="62"/>
      <c r="HZ62" s="62"/>
      <c r="IA62" s="62"/>
      <c r="IB62" s="62"/>
      <c r="IC62" s="62"/>
      <c r="ID62" s="62"/>
      <c r="IE62" s="62"/>
      <c r="IF62" s="62"/>
      <c r="IG62" s="62"/>
      <c r="IH62" s="62"/>
      <c r="II62" s="62"/>
      <c r="IJ62" s="62"/>
      <c r="IK62" s="62"/>
      <c r="IL62" s="62"/>
      <c r="IM62" s="62"/>
      <c r="IN62" s="62"/>
      <c r="IO62" s="62"/>
      <c r="IP62" s="62"/>
      <c r="IQ62" s="62"/>
      <c r="IR62" s="62"/>
      <c r="IS62" s="62"/>
      <c r="IT62" s="62"/>
      <c r="IU62" s="62"/>
    </row>
    <row r="63" spans="1:255" s="70" customFormat="1" ht="14.1" customHeight="1" x14ac:dyDescent="0.2">
      <c r="A63" s="67" t="s">
        <v>116</v>
      </c>
      <c r="B63" s="68" t="s">
        <v>117</v>
      </c>
      <c r="C63" s="69" t="s">
        <v>118</v>
      </c>
      <c r="E63" s="62"/>
      <c r="F63" s="62"/>
      <c r="G63" s="62"/>
      <c r="H63" s="62"/>
      <c r="I63" s="62"/>
      <c r="J63" s="62"/>
      <c r="K63" s="62"/>
      <c r="L63" s="62"/>
      <c r="M63" s="62"/>
      <c r="N63" s="62"/>
      <c r="O63" s="62"/>
      <c r="P63" s="62"/>
      <c r="Q63" s="62"/>
      <c r="R63" s="62"/>
      <c r="S63" s="62"/>
      <c r="T63" s="62"/>
      <c r="U63" s="62"/>
      <c r="V63" s="62"/>
      <c r="W63" s="62"/>
      <c r="X63" s="62"/>
      <c r="Y63" s="62"/>
      <c r="Z63" s="62"/>
      <c r="AA63" s="62"/>
      <c r="AB63" s="62"/>
      <c r="AC63" s="62"/>
      <c r="AD63" s="62"/>
      <c r="AE63" s="62"/>
      <c r="AF63" s="62"/>
      <c r="AG63" s="62"/>
      <c r="AH63" s="62"/>
      <c r="AI63" s="62"/>
      <c r="AJ63" s="62"/>
      <c r="AK63" s="62"/>
      <c r="AL63" s="62"/>
      <c r="AM63" s="62"/>
      <c r="AN63" s="62"/>
      <c r="AO63" s="62"/>
      <c r="AP63" s="62"/>
      <c r="AQ63" s="62"/>
      <c r="AR63" s="62"/>
      <c r="AS63" s="62"/>
      <c r="AT63" s="62"/>
      <c r="AU63" s="62"/>
      <c r="AV63" s="62"/>
      <c r="AW63" s="62"/>
      <c r="AX63" s="62"/>
      <c r="AY63" s="62"/>
      <c r="AZ63" s="62"/>
      <c r="BA63" s="62"/>
      <c r="BB63" s="62"/>
      <c r="BC63" s="62"/>
      <c r="BD63" s="62"/>
      <c r="BE63" s="62"/>
      <c r="BF63" s="62"/>
      <c r="BG63" s="62"/>
      <c r="BH63" s="62"/>
      <c r="BI63" s="62"/>
      <c r="BJ63" s="62"/>
      <c r="BK63" s="62"/>
      <c r="BL63" s="62"/>
      <c r="BM63" s="62"/>
      <c r="BN63" s="62"/>
      <c r="BO63" s="62"/>
      <c r="BP63" s="62"/>
      <c r="BQ63" s="62"/>
      <c r="BR63" s="62"/>
      <c r="BS63" s="62"/>
      <c r="BT63" s="62"/>
      <c r="BU63" s="62"/>
      <c r="BV63" s="62"/>
      <c r="BW63" s="62"/>
      <c r="BX63" s="62"/>
      <c r="BY63" s="62"/>
      <c r="BZ63" s="62"/>
      <c r="CA63" s="62"/>
      <c r="CB63" s="62"/>
      <c r="CC63" s="62"/>
      <c r="CD63" s="62"/>
      <c r="CE63" s="62"/>
      <c r="CF63" s="62"/>
      <c r="CG63" s="62"/>
      <c r="CH63" s="62"/>
      <c r="CI63" s="62"/>
      <c r="CJ63" s="62"/>
      <c r="CK63" s="62"/>
      <c r="CL63" s="62"/>
      <c r="CM63" s="62"/>
      <c r="CN63" s="62"/>
      <c r="CO63" s="62"/>
      <c r="CP63" s="62"/>
      <c r="CQ63" s="62"/>
      <c r="CR63" s="62"/>
      <c r="CS63" s="62"/>
      <c r="CT63" s="62"/>
      <c r="CU63" s="62"/>
      <c r="CV63" s="62"/>
      <c r="CW63" s="62"/>
      <c r="CX63" s="62"/>
      <c r="CY63" s="62"/>
      <c r="CZ63" s="62"/>
      <c r="DA63" s="62"/>
      <c r="DB63" s="62"/>
      <c r="DC63" s="62"/>
      <c r="DD63" s="62"/>
      <c r="DE63" s="62"/>
      <c r="DF63" s="62"/>
      <c r="DG63" s="62"/>
      <c r="DH63" s="62"/>
      <c r="DI63" s="62"/>
      <c r="DJ63" s="62"/>
      <c r="DK63" s="62"/>
      <c r="DL63" s="62"/>
      <c r="DM63" s="62"/>
      <c r="DN63" s="62"/>
      <c r="DO63" s="62"/>
      <c r="DP63" s="62"/>
      <c r="DQ63" s="62"/>
      <c r="DR63" s="62"/>
      <c r="DS63" s="62"/>
      <c r="DT63" s="62"/>
      <c r="DU63" s="62"/>
      <c r="DV63" s="62"/>
      <c r="DW63" s="62"/>
      <c r="DX63" s="62"/>
      <c r="DY63" s="62"/>
      <c r="DZ63" s="62"/>
      <c r="EA63" s="62"/>
      <c r="EB63" s="62"/>
      <c r="EC63" s="62"/>
      <c r="ED63" s="62"/>
      <c r="EE63" s="62"/>
      <c r="EF63" s="62"/>
      <c r="EG63" s="62"/>
      <c r="EH63" s="62"/>
      <c r="EI63" s="62"/>
      <c r="EJ63" s="62"/>
      <c r="EK63" s="62"/>
      <c r="EL63" s="62"/>
      <c r="EM63" s="62"/>
      <c r="EN63" s="62"/>
      <c r="EO63" s="62"/>
      <c r="EP63" s="62"/>
      <c r="EQ63" s="62"/>
      <c r="ER63" s="62"/>
      <c r="ES63" s="62"/>
      <c r="ET63" s="62"/>
      <c r="EU63" s="62"/>
      <c r="EV63" s="62"/>
      <c r="EW63" s="62"/>
      <c r="EX63" s="62"/>
      <c r="EY63" s="62"/>
      <c r="EZ63" s="62"/>
      <c r="FA63" s="62"/>
      <c r="FB63" s="62"/>
      <c r="FC63" s="62"/>
      <c r="FD63" s="62"/>
      <c r="FE63" s="62"/>
      <c r="FF63" s="62"/>
      <c r="FG63" s="62"/>
      <c r="FH63" s="62"/>
      <c r="FI63" s="62"/>
      <c r="FJ63" s="62"/>
      <c r="FK63" s="62"/>
      <c r="FL63" s="62"/>
      <c r="FM63" s="62"/>
      <c r="FN63" s="62"/>
      <c r="FO63" s="62"/>
      <c r="FP63" s="62"/>
      <c r="FQ63" s="62"/>
      <c r="FR63" s="62"/>
      <c r="FS63" s="62"/>
      <c r="FT63" s="62"/>
      <c r="FU63" s="62"/>
      <c r="FV63" s="62"/>
      <c r="FW63" s="62"/>
      <c r="FX63" s="62"/>
      <c r="FY63" s="62"/>
      <c r="FZ63" s="62"/>
      <c r="GA63" s="62"/>
      <c r="GB63" s="62"/>
      <c r="GC63" s="62"/>
      <c r="GD63" s="62"/>
      <c r="GE63" s="62"/>
      <c r="GF63" s="62"/>
      <c r="GG63" s="62"/>
      <c r="GH63" s="62"/>
      <c r="GI63" s="62"/>
      <c r="GJ63" s="62"/>
      <c r="GK63" s="62"/>
      <c r="GL63" s="62"/>
      <c r="GM63" s="62"/>
      <c r="GN63" s="62"/>
      <c r="GO63" s="62"/>
      <c r="GP63" s="62"/>
      <c r="GQ63" s="62"/>
      <c r="GR63" s="62"/>
      <c r="GS63" s="62"/>
      <c r="GT63" s="62"/>
      <c r="GU63" s="62"/>
      <c r="GV63" s="62"/>
      <c r="GW63" s="62"/>
      <c r="GX63" s="62"/>
      <c r="GY63" s="62"/>
      <c r="GZ63" s="62"/>
      <c r="HA63" s="62"/>
      <c r="HB63" s="62"/>
      <c r="HC63" s="62"/>
      <c r="HD63" s="62"/>
      <c r="HE63" s="62"/>
      <c r="HF63" s="62"/>
      <c r="HG63" s="62"/>
      <c r="HH63" s="62"/>
      <c r="HI63" s="62"/>
      <c r="HJ63" s="62"/>
      <c r="HK63" s="62"/>
      <c r="HL63" s="62"/>
      <c r="HM63" s="62"/>
      <c r="HN63" s="62"/>
      <c r="HO63" s="62"/>
      <c r="HP63" s="62"/>
      <c r="HQ63" s="62"/>
      <c r="HR63" s="62"/>
      <c r="HS63" s="62"/>
      <c r="HT63" s="62"/>
      <c r="HU63" s="62"/>
      <c r="HV63" s="62"/>
      <c r="HW63" s="62"/>
      <c r="HX63" s="62"/>
      <c r="HY63" s="62"/>
      <c r="HZ63" s="62"/>
      <c r="IA63" s="62"/>
      <c r="IB63" s="62"/>
      <c r="IC63" s="62"/>
      <c r="ID63" s="62"/>
      <c r="IE63" s="62"/>
      <c r="IF63" s="62"/>
      <c r="IG63" s="62"/>
      <c r="IH63" s="62"/>
      <c r="II63" s="62"/>
      <c r="IJ63" s="62"/>
      <c r="IK63" s="62"/>
      <c r="IL63" s="62"/>
      <c r="IM63" s="62"/>
      <c r="IN63" s="62"/>
      <c r="IO63" s="62"/>
      <c r="IP63" s="62"/>
      <c r="IQ63" s="62"/>
      <c r="IR63" s="62"/>
      <c r="IS63" s="62"/>
      <c r="IT63" s="62"/>
      <c r="IU63" s="62"/>
    </row>
    <row r="64" spans="1:255" s="70" customFormat="1" ht="14.1" customHeight="1" x14ac:dyDescent="0.2">
      <c r="A64" s="67" t="s">
        <v>119</v>
      </c>
      <c r="B64" s="68" t="s">
        <v>120</v>
      </c>
      <c r="C64" s="69" t="s">
        <v>121</v>
      </c>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c r="AR64" s="62"/>
      <c r="AS64" s="62"/>
      <c r="AT64" s="62"/>
      <c r="AU64" s="62"/>
      <c r="AV64" s="62"/>
      <c r="AW64" s="62"/>
      <c r="AX64" s="62"/>
      <c r="AY64" s="62"/>
      <c r="AZ64" s="62"/>
      <c r="BA64" s="62"/>
      <c r="BB64" s="62"/>
      <c r="BC64" s="62"/>
      <c r="BD64" s="62"/>
      <c r="BE64" s="62"/>
      <c r="BF64" s="62"/>
      <c r="BG64" s="62"/>
      <c r="BH64" s="62"/>
      <c r="BI64" s="62"/>
      <c r="BJ64" s="62"/>
      <c r="BK64" s="62"/>
      <c r="BL64" s="62"/>
      <c r="BM64" s="62"/>
      <c r="BN64" s="62"/>
      <c r="BO64" s="62"/>
      <c r="BP64" s="62"/>
      <c r="BQ64" s="62"/>
      <c r="BR64" s="62"/>
      <c r="BS64" s="62"/>
      <c r="BT64" s="62"/>
      <c r="BU64" s="62"/>
      <c r="BV64" s="62"/>
      <c r="BW64" s="62"/>
      <c r="BX64" s="62"/>
      <c r="BY64" s="62"/>
      <c r="BZ64" s="62"/>
      <c r="CA64" s="62"/>
      <c r="CB64" s="62"/>
      <c r="CC64" s="62"/>
      <c r="CD64" s="62"/>
      <c r="CE64" s="62"/>
      <c r="CF64" s="62"/>
      <c r="CG64" s="62"/>
      <c r="CH64" s="62"/>
      <c r="CI64" s="62"/>
      <c r="CJ64" s="62"/>
      <c r="CK64" s="62"/>
      <c r="CL64" s="62"/>
      <c r="CM64" s="62"/>
      <c r="CN64" s="62"/>
      <c r="CO64" s="62"/>
      <c r="CP64" s="62"/>
      <c r="CQ64" s="62"/>
      <c r="CR64" s="62"/>
      <c r="CS64" s="62"/>
      <c r="CT64" s="62"/>
      <c r="CU64" s="62"/>
      <c r="CV64" s="62"/>
      <c r="CW64" s="62"/>
      <c r="CX64" s="62"/>
      <c r="CY64" s="62"/>
      <c r="CZ64" s="62"/>
      <c r="DA64" s="62"/>
      <c r="DB64" s="62"/>
      <c r="DC64" s="62"/>
      <c r="DD64" s="62"/>
      <c r="DE64" s="62"/>
      <c r="DF64" s="62"/>
      <c r="DG64" s="62"/>
      <c r="DH64" s="62"/>
      <c r="DI64" s="62"/>
      <c r="DJ64" s="62"/>
      <c r="DK64" s="62"/>
      <c r="DL64" s="62"/>
      <c r="DM64" s="62"/>
      <c r="DN64" s="62"/>
      <c r="DO64" s="62"/>
      <c r="DP64" s="62"/>
      <c r="DQ64" s="62"/>
      <c r="DR64" s="62"/>
      <c r="DS64" s="62"/>
      <c r="DT64" s="62"/>
      <c r="DU64" s="62"/>
      <c r="DV64" s="62"/>
      <c r="DW64" s="62"/>
      <c r="DX64" s="62"/>
      <c r="DY64" s="62"/>
      <c r="DZ64" s="62"/>
      <c r="EA64" s="62"/>
      <c r="EB64" s="62"/>
      <c r="EC64" s="62"/>
      <c r="ED64" s="62"/>
      <c r="EE64" s="62"/>
      <c r="EF64" s="62"/>
      <c r="EG64" s="62"/>
      <c r="EH64" s="62"/>
      <c r="EI64" s="62"/>
      <c r="EJ64" s="62"/>
      <c r="EK64" s="62"/>
      <c r="EL64" s="62"/>
      <c r="EM64" s="62"/>
      <c r="EN64" s="62"/>
      <c r="EO64" s="62"/>
      <c r="EP64" s="62"/>
      <c r="EQ64" s="62"/>
      <c r="ER64" s="62"/>
      <c r="ES64" s="62"/>
      <c r="ET64" s="62"/>
      <c r="EU64" s="62"/>
      <c r="EV64" s="62"/>
      <c r="EW64" s="62"/>
      <c r="EX64" s="62"/>
      <c r="EY64" s="62"/>
      <c r="EZ64" s="62"/>
      <c r="FA64" s="62"/>
      <c r="FB64" s="62"/>
      <c r="FC64" s="62"/>
      <c r="FD64" s="62"/>
      <c r="FE64" s="62"/>
      <c r="FF64" s="62"/>
      <c r="FG64" s="62"/>
      <c r="FH64" s="62"/>
      <c r="FI64" s="62"/>
      <c r="FJ64" s="62"/>
      <c r="FK64" s="62"/>
      <c r="FL64" s="62"/>
      <c r="FM64" s="62"/>
      <c r="FN64" s="62"/>
      <c r="FO64" s="62"/>
      <c r="FP64" s="62"/>
      <c r="FQ64" s="62"/>
      <c r="FR64" s="62"/>
      <c r="FS64" s="62"/>
      <c r="FT64" s="62"/>
      <c r="FU64" s="62"/>
      <c r="FV64" s="62"/>
      <c r="FW64" s="62"/>
      <c r="FX64" s="62"/>
      <c r="FY64" s="62"/>
      <c r="FZ64" s="62"/>
      <c r="GA64" s="62"/>
      <c r="GB64" s="62"/>
      <c r="GC64" s="62"/>
      <c r="GD64" s="62"/>
      <c r="GE64" s="62"/>
      <c r="GF64" s="62"/>
      <c r="GG64" s="62"/>
      <c r="GH64" s="62"/>
      <c r="GI64" s="62"/>
      <c r="GJ64" s="62"/>
      <c r="GK64" s="62"/>
      <c r="GL64" s="62"/>
      <c r="GM64" s="62"/>
      <c r="GN64" s="62"/>
      <c r="GO64" s="62"/>
      <c r="GP64" s="62"/>
      <c r="GQ64" s="62"/>
      <c r="GR64" s="62"/>
      <c r="GS64" s="62"/>
      <c r="GT64" s="62"/>
      <c r="GU64" s="62"/>
      <c r="GV64" s="62"/>
      <c r="GW64" s="62"/>
      <c r="GX64" s="62"/>
      <c r="GY64" s="62"/>
      <c r="GZ64" s="62"/>
      <c r="HA64" s="62"/>
      <c r="HB64" s="62"/>
      <c r="HC64" s="62"/>
      <c r="HD64" s="62"/>
      <c r="HE64" s="62"/>
      <c r="HF64" s="62"/>
      <c r="HG64" s="62"/>
      <c r="HH64" s="62"/>
      <c r="HI64" s="62"/>
      <c r="HJ64" s="62"/>
      <c r="HK64" s="62"/>
      <c r="HL64" s="62"/>
      <c r="HM64" s="62"/>
      <c r="HN64" s="62"/>
      <c r="HO64" s="62"/>
      <c r="HP64" s="62"/>
      <c r="HQ64" s="62"/>
      <c r="HR64" s="62"/>
      <c r="HS64" s="62"/>
      <c r="HT64" s="62"/>
      <c r="HU64" s="62"/>
      <c r="HV64" s="62"/>
      <c r="HW64" s="62"/>
      <c r="HX64" s="62"/>
      <c r="HY64" s="62"/>
      <c r="HZ64" s="62"/>
      <c r="IA64" s="62"/>
      <c r="IB64" s="62"/>
      <c r="IC64" s="62"/>
      <c r="ID64" s="62"/>
      <c r="IE64" s="62"/>
      <c r="IF64" s="62"/>
      <c r="IG64" s="62"/>
      <c r="IH64" s="62"/>
      <c r="II64" s="62"/>
      <c r="IJ64" s="62"/>
      <c r="IK64" s="62"/>
      <c r="IL64" s="62"/>
      <c r="IM64" s="62"/>
      <c r="IN64" s="62"/>
      <c r="IO64" s="62"/>
      <c r="IP64" s="62"/>
      <c r="IQ64" s="62"/>
      <c r="IR64" s="62"/>
      <c r="IS64" s="62"/>
      <c r="IT64" s="62"/>
      <c r="IU64" s="62"/>
    </row>
    <row r="65" spans="1:255" s="70" customFormat="1" ht="14.1" customHeight="1" x14ac:dyDescent="0.2">
      <c r="A65" s="67" t="s">
        <v>139</v>
      </c>
      <c r="B65" s="75" t="s">
        <v>140</v>
      </c>
      <c r="C65" s="76">
        <v>95</v>
      </c>
      <c r="E65" s="62"/>
      <c r="F65" s="62"/>
      <c r="G65" s="62"/>
      <c r="H65" s="62"/>
      <c r="I65" s="62"/>
      <c r="J65" s="62"/>
      <c r="K65" s="62"/>
      <c r="L65" s="62"/>
      <c r="M65" s="62"/>
      <c r="N65" s="62"/>
      <c r="O65" s="62"/>
      <c r="P65" s="62"/>
      <c r="Q65" s="62"/>
      <c r="R65" s="62"/>
      <c r="S65" s="62"/>
      <c r="T65" s="62"/>
      <c r="U65" s="62"/>
      <c r="V65" s="62"/>
      <c r="W65" s="62"/>
      <c r="X65" s="62"/>
      <c r="Y65" s="62"/>
      <c r="Z65" s="62"/>
      <c r="AA65" s="62"/>
      <c r="AB65" s="62"/>
      <c r="AC65" s="62"/>
      <c r="AD65" s="62"/>
      <c r="AE65" s="62"/>
      <c r="AF65" s="62"/>
      <c r="AG65" s="62"/>
      <c r="AH65" s="62"/>
      <c r="AI65" s="62"/>
      <c r="AJ65" s="62"/>
      <c r="AK65" s="62"/>
      <c r="AL65" s="62"/>
      <c r="AM65" s="62"/>
      <c r="AN65" s="62"/>
      <c r="AO65" s="62"/>
      <c r="AP65" s="62"/>
      <c r="AQ65" s="62"/>
      <c r="AR65" s="62"/>
      <c r="AS65" s="62"/>
      <c r="AT65" s="62"/>
      <c r="AU65" s="62"/>
      <c r="AV65" s="62"/>
      <c r="AW65" s="62"/>
      <c r="AX65" s="62"/>
      <c r="AY65" s="62"/>
      <c r="AZ65" s="62"/>
      <c r="BA65" s="62"/>
      <c r="BB65" s="62"/>
      <c r="BC65" s="62"/>
      <c r="BD65" s="62"/>
      <c r="BE65" s="62"/>
      <c r="BF65" s="62"/>
      <c r="BG65" s="62"/>
      <c r="BH65" s="62"/>
      <c r="BI65" s="62"/>
      <c r="BJ65" s="62"/>
      <c r="BK65" s="62"/>
      <c r="BL65" s="62"/>
      <c r="BM65" s="62"/>
      <c r="BN65" s="62"/>
      <c r="BO65" s="62"/>
      <c r="BP65" s="62"/>
      <c r="BQ65" s="62"/>
      <c r="BR65" s="62"/>
      <c r="BS65" s="62"/>
      <c r="BT65" s="62"/>
      <c r="BU65" s="62"/>
      <c r="BV65" s="62"/>
      <c r="BW65" s="62"/>
      <c r="BX65" s="62"/>
      <c r="BY65" s="62"/>
      <c r="BZ65" s="62"/>
      <c r="CA65" s="62"/>
      <c r="CB65" s="62"/>
      <c r="CC65" s="62"/>
      <c r="CD65" s="62"/>
      <c r="CE65" s="62"/>
      <c r="CF65" s="62"/>
      <c r="CG65" s="62"/>
      <c r="CH65" s="62"/>
      <c r="CI65" s="62"/>
      <c r="CJ65" s="62"/>
      <c r="CK65" s="62"/>
      <c r="CL65" s="62"/>
      <c r="CM65" s="62"/>
      <c r="CN65" s="62"/>
      <c r="CO65" s="62"/>
      <c r="CP65" s="62"/>
      <c r="CQ65" s="62"/>
      <c r="CR65" s="62"/>
      <c r="CS65" s="62"/>
      <c r="CT65" s="62"/>
      <c r="CU65" s="62"/>
      <c r="CV65" s="62"/>
      <c r="CW65" s="62"/>
      <c r="CX65" s="62"/>
      <c r="CY65" s="62"/>
      <c r="CZ65" s="62"/>
      <c r="DA65" s="62"/>
      <c r="DB65" s="62"/>
      <c r="DC65" s="62"/>
      <c r="DD65" s="62"/>
      <c r="DE65" s="62"/>
      <c r="DF65" s="62"/>
      <c r="DG65" s="62"/>
      <c r="DH65" s="62"/>
      <c r="DI65" s="62"/>
      <c r="DJ65" s="62"/>
      <c r="DK65" s="62"/>
      <c r="DL65" s="62"/>
      <c r="DM65" s="62"/>
      <c r="DN65" s="62"/>
      <c r="DO65" s="62"/>
      <c r="DP65" s="62"/>
      <c r="DQ65" s="62"/>
      <c r="DR65" s="62"/>
      <c r="DS65" s="62"/>
      <c r="DT65" s="62"/>
      <c r="DU65" s="62"/>
      <c r="DV65" s="62"/>
      <c r="DW65" s="62"/>
      <c r="DX65" s="62"/>
      <c r="DY65" s="62"/>
      <c r="DZ65" s="62"/>
      <c r="EA65" s="62"/>
      <c r="EB65" s="62"/>
      <c r="EC65" s="62"/>
      <c r="ED65" s="62"/>
      <c r="EE65" s="62"/>
      <c r="EF65" s="62"/>
      <c r="EG65" s="62"/>
      <c r="EH65" s="62"/>
      <c r="EI65" s="62"/>
      <c r="EJ65" s="62"/>
      <c r="EK65" s="62"/>
      <c r="EL65" s="62"/>
      <c r="EM65" s="62"/>
      <c r="EN65" s="62"/>
      <c r="EO65" s="62"/>
      <c r="EP65" s="62"/>
      <c r="EQ65" s="62"/>
      <c r="ER65" s="62"/>
      <c r="ES65" s="62"/>
      <c r="ET65" s="62"/>
      <c r="EU65" s="62"/>
      <c r="EV65" s="62"/>
      <c r="EW65" s="62"/>
      <c r="EX65" s="62"/>
      <c r="EY65" s="62"/>
      <c r="EZ65" s="62"/>
      <c r="FA65" s="62"/>
      <c r="FB65" s="62"/>
      <c r="FC65" s="62"/>
      <c r="FD65" s="62"/>
      <c r="FE65" s="62"/>
      <c r="FF65" s="62"/>
      <c r="FG65" s="62"/>
      <c r="FH65" s="62"/>
      <c r="FI65" s="62"/>
      <c r="FJ65" s="62"/>
      <c r="FK65" s="62"/>
      <c r="FL65" s="62"/>
      <c r="FM65" s="62"/>
      <c r="FN65" s="62"/>
      <c r="FO65" s="62"/>
      <c r="FP65" s="62"/>
      <c r="FQ65" s="62"/>
      <c r="FR65" s="62"/>
      <c r="FS65" s="62"/>
      <c r="FT65" s="62"/>
      <c r="FU65" s="62"/>
      <c r="FV65" s="62"/>
      <c r="FW65" s="62"/>
      <c r="FX65" s="62"/>
      <c r="FY65" s="62"/>
      <c r="FZ65" s="62"/>
      <c r="GA65" s="62"/>
      <c r="GB65" s="62"/>
      <c r="GC65" s="62"/>
      <c r="GD65" s="62"/>
      <c r="GE65" s="62"/>
      <c r="GF65" s="62"/>
      <c r="GG65" s="62"/>
      <c r="GH65" s="62"/>
      <c r="GI65" s="62"/>
      <c r="GJ65" s="62"/>
      <c r="GK65" s="62"/>
      <c r="GL65" s="62"/>
      <c r="GM65" s="62"/>
      <c r="GN65" s="62"/>
      <c r="GO65" s="62"/>
      <c r="GP65" s="62"/>
      <c r="GQ65" s="62"/>
      <c r="GR65" s="62"/>
      <c r="GS65" s="62"/>
      <c r="GT65" s="62"/>
      <c r="GU65" s="62"/>
      <c r="GV65" s="62"/>
      <c r="GW65" s="62"/>
      <c r="GX65" s="62"/>
      <c r="GY65" s="62"/>
      <c r="GZ65" s="62"/>
      <c r="HA65" s="62"/>
      <c r="HB65" s="62"/>
      <c r="HC65" s="62"/>
      <c r="HD65" s="62"/>
      <c r="HE65" s="62"/>
      <c r="HF65" s="62"/>
      <c r="HG65" s="62"/>
      <c r="HH65" s="62"/>
      <c r="HI65" s="62"/>
      <c r="HJ65" s="62"/>
      <c r="HK65" s="62"/>
      <c r="HL65" s="62"/>
      <c r="HM65" s="62"/>
      <c r="HN65" s="62"/>
      <c r="HO65" s="62"/>
      <c r="HP65" s="62"/>
      <c r="HQ65" s="62"/>
      <c r="HR65" s="62"/>
      <c r="HS65" s="62"/>
      <c r="HT65" s="62"/>
      <c r="HU65" s="62"/>
      <c r="HV65" s="62"/>
      <c r="HW65" s="62"/>
      <c r="HX65" s="62"/>
      <c r="HY65" s="62"/>
      <c r="HZ65" s="62"/>
      <c r="IA65" s="62"/>
      <c r="IB65" s="62"/>
      <c r="IC65" s="62"/>
      <c r="ID65" s="62"/>
      <c r="IE65" s="62"/>
      <c r="IF65" s="62"/>
      <c r="IG65" s="62"/>
      <c r="IH65" s="62"/>
      <c r="II65" s="62"/>
      <c r="IJ65" s="62"/>
      <c r="IK65" s="62"/>
      <c r="IL65" s="62"/>
      <c r="IM65" s="62"/>
      <c r="IN65" s="62"/>
      <c r="IO65" s="62"/>
      <c r="IP65" s="62"/>
      <c r="IQ65" s="62"/>
      <c r="IR65" s="62"/>
      <c r="IS65" s="62"/>
      <c r="IT65" s="62"/>
      <c r="IU65" s="62"/>
    </row>
    <row r="66" spans="1:255" s="70" customFormat="1" ht="14.1" customHeight="1" x14ac:dyDescent="0.2">
      <c r="A66" s="67" t="s">
        <v>223</v>
      </c>
      <c r="B66" s="75" t="s">
        <v>224</v>
      </c>
      <c r="C66" s="69">
        <v>3</v>
      </c>
      <c r="E66" s="62"/>
      <c r="F66" s="62"/>
      <c r="G66" s="62"/>
      <c r="H66" s="62"/>
      <c r="I66" s="62"/>
      <c r="J66" s="62"/>
      <c r="K66" s="62"/>
      <c r="L66" s="62"/>
      <c r="M66" s="62"/>
      <c r="N66" s="62"/>
      <c r="O66" s="62"/>
      <c r="P66" s="62"/>
      <c r="Q66" s="62"/>
      <c r="R66" s="62"/>
      <c r="S66" s="62"/>
      <c r="T66" s="62"/>
      <c r="U66" s="62"/>
      <c r="V66" s="62"/>
      <c r="W66" s="62"/>
      <c r="X66" s="62"/>
      <c r="Y66" s="62"/>
      <c r="Z66" s="62"/>
      <c r="AA66" s="62"/>
      <c r="AB66" s="62"/>
      <c r="AC66" s="62"/>
      <c r="AD66" s="62"/>
      <c r="AE66" s="62"/>
      <c r="AF66" s="62"/>
      <c r="AG66" s="62"/>
      <c r="AH66" s="62"/>
      <c r="AI66" s="62"/>
      <c r="AJ66" s="62"/>
      <c r="AK66" s="62"/>
      <c r="AL66" s="62"/>
      <c r="AM66" s="62"/>
      <c r="AN66" s="62"/>
      <c r="AO66" s="62"/>
      <c r="AP66" s="62"/>
      <c r="AQ66" s="62"/>
      <c r="AR66" s="62"/>
      <c r="AS66" s="62"/>
      <c r="AT66" s="62"/>
      <c r="AU66" s="62"/>
      <c r="AV66" s="62"/>
      <c r="AW66" s="62"/>
      <c r="AX66" s="62"/>
      <c r="AY66" s="62"/>
      <c r="AZ66" s="62"/>
      <c r="BA66" s="62"/>
      <c r="BB66" s="62"/>
      <c r="BC66" s="62"/>
      <c r="BD66" s="62"/>
      <c r="BE66" s="62"/>
      <c r="BF66" s="62"/>
      <c r="BG66" s="62"/>
      <c r="BH66" s="62"/>
      <c r="BI66" s="62"/>
      <c r="BJ66" s="62"/>
      <c r="BK66" s="62"/>
      <c r="BL66" s="62"/>
      <c r="BM66" s="62"/>
      <c r="BN66" s="62"/>
      <c r="BO66" s="62"/>
      <c r="BP66" s="62"/>
      <c r="BQ66" s="62"/>
      <c r="BR66" s="62"/>
      <c r="BS66" s="62"/>
      <c r="BT66" s="62"/>
      <c r="BU66" s="62"/>
      <c r="BV66" s="62"/>
      <c r="BW66" s="62"/>
      <c r="BX66" s="62"/>
      <c r="BY66" s="62"/>
      <c r="BZ66" s="62"/>
      <c r="CA66" s="62"/>
      <c r="CB66" s="62"/>
      <c r="CC66" s="62"/>
      <c r="CD66" s="62"/>
      <c r="CE66" s="62"/>
      <c r="CF66" s="62"/>
      <c r="CG66" s="62"/>
      <c r="CH66" s="62"/>
      <c r="CI66" s="62"/>
      <c r="CJ66" s="62"/>
      <c r="CK66" s="62"/>
      <c r="CL66" s="62"/>
      <c r="CM66" s="62"/>
      <c r="CN66" s="62"/>
      <c r="CO66" s="62"/>
      <c r="CP66" s="62"/>
      <c r="CQ66" s="62"/>
      <c r="CR66" s="62"/>
      <c r="CS66" s="62"/>
      <c r="CT66" s="62"/>
      <c r="CU66" s="62"/>
      <c r="CV66" s="62"/>
      <c r="CW66" s="62"/>
      <c r="CX66" s="62"/>
      <c r="CY66" s="62"/>
      <c r="CZ66" s="62"/>
      <c r="DA66" s="62"/>
      <c r="DB66" s="62"/>
      <c r="DC66" s="62"/>
      <c r="DD66" s="62"/>
      <c r="DE66" s="62"/>
      <c r="DF66" s="62"/>
      <c r="DG66" s="62"/>
      <c r="DH66" s="62"/>
      <c r="DI66" s="62"/>
      <c r="DJ66" s="62"/>
      <c r="DK66" s="62"/>
      <c r="DL66" s="62"/>
      <c r="DM66" s="62"/>
      <c r="DN66" s="62"/>
      <c r="DO66" s="62"/>
      <c r="DP66" s="62"/>
      <c r="DQ66" s="62"/>
      <c r="DR66" s="62"/>
      <c r="DS66" s="62"/>
      <c r="DT66" s="62"/>
      <c r="DU66" s="62"/>
      <c r="DV66" s="62"/>
      <c r="DW66" s="62"/>
      <c r="DX66" s="62"/>
      <c r="DY66" s="62"/>
      <c r="DZ66" s="62"/>
      <c r="EA66" s="62"/>
      <c r="EB66" s="62"/>
      <c r="EC66" s="62"/>
      <c r="ED66" s="62"/>
      <c r="EE66" s="62"/>
      <c r="EF66" s="62"/>
      <c r="EG66" s="62"/>
      <c r="EH66" s="62"/>
      <c r="EI66" s="62"/>
      <c r="EJ66" s="62"/>
      <c r="EK66" s="62"/>
      <c r="EL66" s="62"/>
      <c r="EM66" s="62"/>
      <c r="EN66" s="62"/>
      <c r="EO66" s="62"/>
      <c r="EP66" s="62"/>
      <c r="EQ66" s="62"/>
      <c r="ER66" s="62"/>
      <c r="ES66" s="62"/>
      <c r="ET66" s="62"/>
      <c r="EU66" s="62"/>
      <c r="EV66" s="62"/>
      <c r="EW66" s="62"/>
      <c r="EX66" s="62"/>
      <c r="EY66" s="62"/>
      <c r="EZ66" s="62"/>
      <c r="FA66" s="62"/>
      <c r="FB66" s="62"/>
      <c r="FC66" s="62"/>
      <c r="FD66" s="62"/>
      <c r="FE66" s="62"/>
      <c r="FF66" s="62"/>
      <c r="FG66" s="62"/>
      <c r="FH66" s="62"/>
      <c r="FI66" s="62"/>
      <c r="FJ66" s="62"/>
      <c r="FK66" s="62"/>
      <c r="FL66" s="62"/>
      <c r="FM66" s="62"/>
      <c r="FN66" s="62"/>
      <c r="FO66" s="62"/>
      <c r="FP66" s="62"/>
      <c r="FQ66" s="62"/>
      <c r="FR66" s="62"/>
      <c r="FS66" s="62"/>
      <c r="FT66" s="62"/>
      <c r="FU66" s="62"/>
      <c r="FV66" s="62"/>
      <c r="FW66" s="62"/>
      <c r="FX66" s="62"/>
      <c r="FY66" s="62"/>
      <c r="FZ66" s="62"/>
      <c r="GA66" s="62"/>
      <c r="GB66" s="62"/>
      <c r="GC66" s="62"/>
      <c r="GD66" s="62"/>
      <c r="GE66" s="62"/>
      <c r="GF66" s="62"/>
      <c r="GG66" s="62"/>
      <c r="GH66" s="62"/>
      <c r="GI66" s="62"/>
      <c r="GJ66" s="62"/>
      <c r="GK66" s="62"/>
      <c r="GL66" s="62"/>
      <c r="GM66" s="62"/>
      <c r="GN66" s="62"/>
      <c r="GO66" s="62"/>
      <c r="GP66" s="62"/>
      <c r="GQ66" s="62"/>
      <c r="GR66" s="62"/>
      <c r="GS66" s="62"/>
      <c r="GT66" s="62"/>
      <c r="GU66" s="62"/>
      <c r="GV66" s="62"/>
      <c r="GW66" s="62"/>
      <c r="GX66" s="62"/>
      <c r="GY66" s="62"/>
      <c r="GZ66" s="62"/>
      <c r="HA66" s="62"/>
      <c r="HB66" s="62"/>
      <c r="HC66" s="62"/>
      <c r="HD66" s="62"/>
      <c r="HE66" s="62"/>
      <c r="HF66" s="62"/>
      <c r="HG66" s="62"/>
      <c r="HH66" s="62"/>
      <c r="HI66" s="62"/>
      <c r="HJ66" s="62"/>
      <c r="HK66" s="62"/>
      <c r="HL66" s="62"/>
      <c r="HM66" s="62"/>
      <c r="HN66" s="62"/>
      <c r="HO66" s="62"/>
      <c r="HP66" s="62"/>
      <c r="HQ66" s="62"/>
      <c r="HR66" s="62"/>
      <c r="HS66" s="62"/>
      <c r="HT66" s="62"/>
      <c r="HU66" s="62"/>
      <c r="HV66" s="62"/>
      <c r="HW66" s="62"/>
      <c r="HX66" s="62"/>
      <c r="HY66" s="62"/>
      <c r="HZ66" s="62"/>
      <c r="IA66" s="62"/>
      <c r="IB66" s="62"/>
      <c r="IC66" s="62"/>
      <c r="ID66" s="62"/>
      <c r="IE66" s="62"/>
      <c r="IF66" s="62"/>
      <c r="IG66" s="62"/>
      <c r="IH66" s="62"/>
      <c r="II66" s="62"/>
      <c r="IJ66" s="62"/>
      <c r="IK66" s="62"/>
      <c r="IL66" s="62"/>
      <c r="IM66" s="62"/>
      <c r="IN66" s="62"/>
      <c r="IO66" s="62"/>
      <c r="IP66" s="62"/>
      <c r="IQ66" s="62"/>
      <c r="IR66" s="62"/>
      <c r="IS66" s="62"/>
      <c r="IT66" s="62"/>
      <c r="IU66" s="62"/>
    </row>
    <row r="67" spans="1:255" s="70" customFormat="1" ht="14.1" customHeight="1" x14ac:dyDescent="0.2">
      <c r="A67" s="67" t="s">
        <v>211</v>
      </c>
      <c r="B67" s="75" t="s">
        <v>212</v>
      </c>
      <c r="C67" s="76">
        <v>23</v>
      </c>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c r="AZ67" s="62"/>
      <c r="BA67" s="62"/>
      <c r="BB67" s="62"/>
      <c r="BC67" s="62"/>
      <c r="BD67" s="62"/>
      <c r="BE67" s="62"/>
      <c r="BF67" s="62"/>
      <c r="BG67" s="62"/>
      <c r="BH67" s="62"/>
      <c r="BI67" s="62"/>
      <c r="BJ67" s="62"/>
      <c r="BK67" s="62"/>
      <c r="BL67" s="62"/>
      <c r="BM67" s="62"/>
      <c r="BN67" s="62"/>
      <c r="BO67" s="62"/>
      <c r="BP67" s="62"/>
      <c r="BQ67" s="62"/>
      <c r="BR67" s="62"/>
      <c r="BS67" s="62"/>
      <c r="BT67" s="62"/>
      <c r="BU67" s="62"/>
      <c r="BV67" s="62"/>
      <c r="BW67" s="62"/>
      <c r="BX67" s="62"/>
      <c r="BY67" s="62"/>
      <c r="BZ67" s="62"/>
      <c r="CA67" s="62"/>
      <c r="CB67" s="62"/>
      <c r="CC67" s="62"/>
      <c r="CD67" s="62"/>
      <c r="CE67" s="62"/>
      <c r="CF67" s="62"/>
      <c r="CG67" s="62"/>
      <c r="CH67" s="62"/>
      <c r="CI67" s="62"/>
      <c r="CJ67" s="62"/>
      <c r="CK67" s="62"/>
      <c r="CL67" s="62"/>
      <c r="CM67" s="62"/>
      <c r="CN67" s="62"/>
      <c r="CO67" s="62"/>
      <c r="CP67" s="62"/>
      <c r="CQ67" s="62"/>
      <c r="CR67" s="62"/>
      <c r="CS67" s="62"/>
      <c r="CT67" s="62"/>
      <c r="CU67" s="62"/>
      <c r="CV67" s="62"/>
      <c r="CW67" s="62"/>
      <c r="CX67" s="62"/>
      <c r="CY67" s="62"/>
      <c r="CZ67" s="62"/>
      <c r="DA67" s="62"/>
      <c r="DB67" s="62"/>
      <c r="DC67" s="62"/>
      <c r="DD67" s="62"/>
      <c r="DE67" s="62"/>
      <c r="DF67" s="62"/>
      <c r="DG67" s="62"/>
      <c r="DH67" s="62"/>
      <c r="DI67" s="62"/>
      <c r="DJ67" s="62"/>
      <c r="DK67" s="62"/>
      <c r="DL67" s="62"/>
      <c r="DM67" s="62"/>
      <c r="DN67" s="62"/>
      <c r="DO67" s="62"/>
      <c r="DP67" s="62"/>
      <c r="DQ67" s="62"/>
      <c r="DR67" s="62"/>
      <c r="DS67" s="62"/>
      <c r="DT67" s="62"/>
      <c r="DU67" s="62"/>
      <c r="DV67" s="62"/>
      <c r="DW67" s="62"/>
      <c r="DX67" s="62"/>
      <c r="DY67" s="62"/>
      <c r="DZ67" s="62"/>
      <c r="EA67" s="62"/>
      <c r="EB67" s="62"/>
      <c r="EC67" s="62"/>
      <c r="ED67" s="62"/>
      <c r="EE67" s="62"/>
      <c r="EF67" s="62"/>
      <c r="EG67" s="62"/>
      <c r="EH67" s="62"/>
      <c r="EI67" s="62"/>
      <c r="EJ67" s="62"/>
      <c r="EK67" s="62"/>
      <c r="EL67" s="62"/>
      <c r="EM67" s="62"/>
      <c r="EN67" s="62"/>
      <c r="EO67" s="62"/>
      <c r="EP67" s="62"/>
      <c r="EQ67" s="62"/>
      <c r="ER67" s="62"/>
      <c r="ES67" s="62"/>
      <c r="ET67" s="62"/>
      <c r="EU67" s="62"/>
      <c r="EV67" s="62"/>
      <c r="EW67" s="62"/>
      <c r="EX67" s="62"/>
      <c r="EY67" s="62"/>
      <c r="EZ67" s="62"/>
      <c r="FA67" s="62"/>
      <c r="FB67" s="62"/>
      <c r="FC67" s="62"/>
      <c r="FD67" s="62"/>
      <c r="FE67" s="62"/>
      <c r="FF67" s="62"/>
      <c r="FG67" s="62"/>
      <c r="FH67" s="62"/>
      <c r="FI67" s="62"/>
      <c r="FJ67" s="62"/>
      <c r="FK67" s="62"/>
      <c r="FL67" s="62"/>
      <c r="FM67" s="62"/>
      <c r="FN67" s="62"/>
      <c r="FO67" s="62"/>
      <c r="FP67" s="62"/>
      <c r="FQ67" s="62"/>
      <c r="FR67" s="62"/>
      <c r="FS67" s="62"/>
      <c r="FT67" s="62"/>
      <c r="FU67" s="62"/>
      <c r="FV67" s="62"/>
      <c r="FW67" s="62"/>
      <c r="FX67" s="62"/>
      <c r="FY67" s="62"/>
      <c r="FZ67" s="62"/>
      <c r="GA67" s="62"/>
      <c r="GB67" s="62"/>
      <c r="GC67" s="62"/>
      <c r="GD67" s="62"/>
      <c r="GE67" s="62"/>
      <c r="GF67" s="62"/>
      <c r="GG67" s="62"/>
      <c r="GH67" s="62"/>
      <c r="GI67" s="62"/>
      <c r="GJ67" s="62"/>
      <c r="GK67" s="62"/>
      <c r="GL67" s="62"/>
      <c r="GM67" s="62"/>
      <c r="GN67" s="62"/>
      <c r="GO67" s="62"/>
      <c r="GP67" s="62"/>
      <c r="GQ67" s="62"/>
      <c r="GR67" s="62"/>
      <c r="GS67" s="62"/>
      <c r="GT67" s="62"/>
      <c r="GU67" s="62"/>
      <c r="GV67" s="62"/>
      <c r="GW67" s="62"/>
      <c r="GX67" s="62"/>
      <c r="GY67" s="62"/>
      <c r="GZ67" s="62"/>
      <c r="HA67" s="62"/>
      <c r="HB67" s="62"/>
      <c r="HC67" s="62"/>
      <c r="HD67" s="62"/>
      <c r="HE67" s="62"/>
      <c r="HF67" s="62"/>
      <c r="HG67" s="62"/>
      <c r="HH67" s="62"/>
      <c r="HI67" s="62"/>
      <c r="HJ67" s="62"/>
      <c r="HK67" s="62"/>
      <c r="HL67" s="62"/>
      <c r="HM67" s="62"/>
      <c r="HN67" s="62"/>
      <c r="HO67" s="62"/>
      <c r="HP67" s="62"/>
      <c r="HQ67" s="62"/>
      <c r="HR67" s="62"/>
      <c r="HS67" s="62"/>
      <c r="HT67" s="62"/>
      <c r="HU67" s="62"/>
      <c r="HV67" s="62"/>
      <c r="HW67" s="62"/>
      <c r="HX67" s="62"/>
      <c r="HY67" s="62"/>
      <c r="HZ67" s="62"/>
      <c r="IA67" s="62"/>
      <c r="IB67" s="62"/>
      <c r="IC67" s="62"/>
      <c r="ID67" s="62"/>
      <c r="IE67" s="62"/>
      <c r="IF67" s="62"/>
      <c r="IG67" s="62"/>
      <c r="IH67" s="62"/>
      <c r="II67" s="62"/>
      <c r="IJ67" s="62"/>
      <c r="IK67" s="62"/>
      <c r="IL67" s="62"/>
      <c r="IM67" s="62"/>
      <c r="IN67" s="62"/>
      <c r="IO67" s="62"/>
      <c r="IP67" s="62"/>
      <c r="IQ67" s="62"/>
      <c r="IR67" s="62"/>
      <c r="IS67" s="62"/>
      <c r="IT67" s="62"/>
      <c r="IU67" s="62"/>
    </row>
    <row r="68" spans="1:255" s="70" customFormat="1" ht="14.1" customHeight="1" x14ac:dyDescent="0.2">
      <c r="A68" s="67" t="s">
        <v>300</v>
      </c>
      <c r="B68" s="75" t="s">
        <v>301</v>
      </c>
      <c r="C68" s="76">
        <v>73</v>
      </c>
      <c r="E68" s="62"/>
      <c r="F68" s="62"/>
      <c r="G68" s="62"/>
      <c r="H68" s="62"/>
      <c r="I68" s="62"/>
      <c r="J68" s="62"/>
      <c r="K68" s="62"/>
      <c r="L68" s="62"/>
      <c r="M68" s="62"/>
      <c r="N68" s="62"/>
      <c r="O68" s="62"/>
      <c r="P68" s="62"/>
      <c r="Q68" s="62"/>
      <c r="R68" s="62"/>
      <c r="S68" s="62"/>
      <c r="T68" s="62"/>
      <c r="U68" s="62"/>
      <c r="V68" s="62"/>
      <c r="W68" s="62"/>
      <c r="X68" s="62"/>
      <c r="Y68" s="62"/>
      <c r="Z68" s="62"/>
      <c r="AA68" s="62"/>
      <c r="AB68" s="62"/>
      <c r="AC68" s="62"/>
      <c r="AD68" s="62"/>
      <c r="AE68" s="62"/>
      <c r="AF68" s="62"/>
      <c r="AG68" s="62"/>
      <c r="AH68" s="62"/>
      <c r="AI68" s="62"/>
      <c r="AJ68" s="62"/>
      <c r="AK68" s="62"/>
      <c r="AL68" s="62"/>
      <c r="AM68" s="62"/>
      <c r="AN68" s="62"/>
      <c r="AO68" s="62"/>
      <c r="AP68" s="62"/>
      <c r="AQ68" s="62"/>
      <c r="AR68" s="62"/>
      <c r="AS68" s="62"/>
      <c r="AT68" s="62"/>
      <c r="AU68" s="62"/>
      <c r="AV68" s="62"/>
      <c r="AW68" s="62"/>
      <c r="AX68" s="62"/>
      <c r="AY68" s="62"/>
      <c r="AZ68" s="62"/>
      <c r="BA68" s="62"/>
      <c r="BB68" s="62"/>
      <c r="BC68" s="62"/>
      <c r="BD68" s="62"/>
      <c r="BE68" s="62"/>
      <c r="BF68" s="62"/>
      <c r="BG68" s="62"/>
      <c r="BH68" s="62"/>
      <c r="BI68" s="62"/>
      <c r="BJ68" s="62"/>
      <c r="BK68" s="62"/>
      <c r="BL68" s="62"/>
      <c r="BM68" s="62"/>
      <c r="BN68" s="62"/>
      <c r="BO68" s="62"/>
      <c r="BP68" s="62"/>
      <c r="BQ68" s="62"/>
      <c r="BR68" s="62"/>
      <c r="BS68" s="62"/>
      <c r="BT68" s="62"/>
      <c r="BU68" s="62"/>
      <c r="BV68" s="62"/>
      <c r="BW68" s="62"/>
      <c r="BX68" s="62"/>
      <c r="BY68" s="62"/>
      <c r="BZ68" s="62"/>
      <c r="CA68" s="62"/>
      <c r="CB68" s="62"/>
      <c r="CC68" s="62"/>
      <c r="CD68" s="62"/>
      <c r="CE68" s="62"/>
      <c r="CF68" s="62"/>
      <c r="CG68" s="62"/>
      <c r="CH68" s="62"/>
      <c r="CI68" s="62"/>
      <c r="CJ68" s="62"/>
      <c r="CK68" s="62"/>
      <c r="CL68" s="62"/>
      <c r="CM68" s="62"/>
      <c r="CN68" s="62"/>
      <c r="CO68" s="62"/>
      <c r="CP68" s="62"/>
      <c r="CQ68" s="62"/>
      <c r="CR68" s="62"/>
      <c r="CS68" s="62"/>
      <c r="CT68" s="62"/>
      <c r="CU68" s="62"/>
      <c r="CV68" s="62"/>
      <c r="CW68" s="62"/>
      <c r="CX68" s="62"/>
      <c r="CY68" s="62"/>
      <c r="CZ68" s="62"/>
      <c r="DA68" s="62"/>
      <c r="DB68" s="62"/>
      <c r="DC68" s="62"/>
      <c r="DD68" s="62"/>
      <c r="DE68" s="62"/>
      <c r="DF68" s="62"/>
      <c r="DG68" s="62"/>
      <c r="DH68" s="62"/>
      <c r="DI68" s="62"/>
      <c r="DJ68" s="62"/>
      <c r="DK68" s="62"/>
      <c r="DL68" s="62"/>
      <c r="DM68" s="62"/>
      <c r="DN68" s="62"/>
      <c r="DO68" s="62"/>
      <c r="DP68" s="62"/>
      <c r="DQ68" s="62"/>
      <c r="DR68" s="62"/>
      <c r="DS68" s="62"/>
      <c r="DT68" s="62"/>
      <c r="DU68" s="62"/>
      <c r="DV68" s="62"/>
      <c r="DW68" s="62"/>
      <c r="DX68" s="62"/>
      <c r="DY68" s="62"/>
      <c r="DZ68" s="62"/>
      <c r="EA68" s="62"/>
      <c r="EB68" s="62"/>
      <c r="EC68" s="62"/>
      <c r="ED68" s="62"/>
      <c r="EE68" s="62"/>
      <c r="EF68" s="62"/>
      <c r="EG68" s="62"/>
      <c r="EH68" s="62"/>
      <c r="EI68" s="62"/>
      <c r="EJ68" s="62"/>
      <c r="EK68" s="62"/>
      <c r="EL68" s="62"/>
      <c r="EM68" s="62"/>
      <c r="EN68" s="62"/>
      <c r="EO68" s="62"/>
      <c r="EP68" s="62"/>
      <c r="EQ68" s="62"/>
      <c r="ER68" s="62"/>
      <c r="ES68" s="62"/>
      <c r="ET68" s="62"/>
      <c r="EU68" s="62"/>
      <c r="EV68" s="62"/>
      <c r="EW68" s="62"/>
      <c r="EX68" s="62"/>
      <c r="EY68" s="62"/>
      <c r="EZ68" s="62"/>
      <c r="FA68" s="62"/>
      <c r="FB68" s="62"/>
      <c r="FC68" s="62"/>
      <c r="FD68" s="62"/>
      <c r="FE68" s="62"/>
      <c r="FF68" s="62"/>
      <c r="FG68" s="62"/>
      <c r="FH68" s="62"/>
      <c r="FI68" s="62"/>
      <c r="FJ68" s="62"/>
      <c r="FK68" s="62"/>
      <c r="FL68" s="62"/>
      <c r="FM68" s="62"/>
      <c r="FN68" s="62"/>
      <c r="FO68" s="62"/>
      <c r="FP68" s="62"/>
      <c r="FQ68" s="62"/>
      <c r="FR68" s="62"/>
      <c r="FS68" s="62"/>
      <c r="FT68" s="62"/>
      <c r="FU68" s="62"/>
      <c r="FV68" s="62"/>
      <c r="FW68" s="62"/>
      <c r="FX68" s="62"/>
      <c r="FY68" s="62"/>
      <c r="FZ68" s="62"/>
      <c r="GA68" s="62"/>
      <c r="GB68" s="62"/>
      <c r="GC68" s="62"/>
      <c r="GD68" s="62"/>
      <c r="GE68" s="62"/>
      <c r="GF68" s="62"/>
      <c r="GG68" s="62"/>
      <c r="GH68" s="62"/>
      <c r="GI68" s="62"/>
      <c r="GJ68" s="62"/>
      <c r="GK68" s="62"/>
      <c r="GL68" s="62"/>
      <c r="GM68" s="62"/>
      <c r="GN68" s="62"/>
      <c r="GO68" s="62"/>
      <c r="GP68" s="62"/>
      <c r="GQ68" s="62"/>
      <c r="GR68" s="62"/>
      <c r="GS68" s="62"/>
      <c r="GT68" s="62"/>
      <c r="GU68" s="62"/>
      <c r="GV68" s="62"/>
      <c r="GW68" s="62"/>
      <c r="GX68" s="62"/>
      <c r="GY68" s="62"/>
      <c r="GZ68" s="62"/>
      <c r="HA68" s="62"/>
      <c r="HB68" s="62"/>
      <c r="HC68" s="62"/>
      <c r="HD68" s="62"/>
      <c r="HE68" s="62"/>
      <c r="HF68" s="62"/>
      <c r="HG68" s="62"/>
      <c r="HH68" s="62"/>
      <c r="HI68" s="62"/>
      <c r="HJ68" s="62"/>
      <c r="HK68" s="62"/>
      <c r="HL68" s="62"/>
      <c r="HM68" s="62"/>
      <c r="HN68" s="62"/>
      <c r="HO68" s="62"/>
      <c r="HP68" s="62"/>
      <c r="HQ68" s="62"/>
      <c r="HR68" s="62"/>
      <c r="HS68" s="62"/>
      <c r="HT68" s="62"/>
      <c r="HU68" s="62"/>
      <c r="HV68" s="62"/>
      <c r="HW68" s="62"/>
      <c r="HX68" s="62"/>
      <c r="HY68" s="62"/>
      <c r="HZ68" s="62"/>
      <c r="IA68" s="62"/>
      <c r="IB68" s="62"/>
      <c r="IC68" s="62"/>
      <c r="ID68" s="62"/>
      <c r="IE68" s="62"/>
      <c r="IF68" s="62"/>
      <c r="IG68" s="62"/>
      <c r="IH68" s="62"/>
      <c r="II68" s="62"/>
      <c r="IJ68" s="62"/>
      <c r="IK68" s="62"/>
      <c r="IL68" s="62"/>
      <c r="IM68" s="62"/>
      <c r="IN68" s="62"/>
      <c r="IO68" s="62"/>
      <c r="IP68" s="62"/>
      <c r="IQ68" s="62"/>
      <c r="IR68" s="62"/>
      <c r="IS68" s="62"/>
      <c r="IT68" s="62"/>
      <c r="IU68" s="62"/>
    </row>
    <row r="69" spans="1:255" s="70" customFormat="1" ht="14.1" customHeight="1" x14ac:dyDescent="0.2">
      <c r="A69" s="67" t="s">
        <v>306</v>
      </c>
      <c r="B69" s="75" t="s">
        <v>307</v>
      </c>
      <c r="C69" s="76">
        <v>76</v>
      </c>
      <c r="E69" s="62"/>
      <c r="F69" s="62"/>
      <c r="G69" s="62"/>
      <c r="H69" s="62"/>
      <c r="I69" s="62"/>
      <c r="J69" s="62"/>
      <c r="K69" s="62"/>
      <c r="L69" s="62"/>
      <c r="M69" s="62"/>
      <c r="N69" s="62"/>
      <c r="O69" s="62"/>
      <c r="P69" s="62"/>
      <c r="Q69" s="62"/>
      <c r="R69" s="62"/>
      <c r="S69" s="62"/>
      <c r="T69" s="62"/>
      <c r="U69" s="62"/>
      <c r="V69" s="62"/>
      <c r="W69" s="62"/>
      <c r="X69" s="62"/>
      <c r="Y69" s="62"/>
      <c r="Z69" s="62"/>
      <c r="AA69" s="62"/>
      <c r="AB69" s="62"/>
      <c r="AC69" s="62"/>
      <c r="AD69" s="62"/>
      <c r="AE69" s="62"/>
      <c r="AF69" s="62"/>
      <c r="AG69" s="62"/>
      <c r="AH69" s="62"/>
      <c r="AI69" s="62"/>
      <c r="AJ69" s="62"/>
      <c r="AK69" s="62"/>
      <c r="AL69" s="62"/>
      <c r="AM69" s="62"/>
      <c r="AN69" s="62"/>
      <c r="AO69" s="62"/>
      <c r="AP69" s="62"/>
      <c r="AQ69" s="62"/>
      <c r="AR69" s="62"/>
      <c r="AS69" s="62"/>
      <c r="AT69" s="62"/>
      <c r="AU69" s="62"/>
      <c r="AV69" s="62"/>
      <c r="AW69" s="62"/>
      <c r="AX69" s="62"/>
      <c r="AY69" s="62"/>
      <c r="AZ69" s="62"/>
      <c r="BA69" s="62"/>
      <c r="BB69" s="62"/>
      <c r="BC69" s="62"/>
      <c r="BD69" s="62"/>
      <c r="BE69" s="62"/>
      <c r="BF69" s="62"/>
      <c r="BG69" s="62"/>
      <c r="BH69" s="62"/>
      <c r="BI69" s="62"/>
      <c r="BJ69" s="62"/>
      <c r="BK69" s="62"/>
      <c r="BL69" s="62"/>
      <c r="BM69" s="62"/>
      <c r="BN69" s="62"/>
      <c r="BO69" s="62"/>
      <c r="BP69" s="62"/>
      <c r="BQ69" s="62"/>
      <c r="BR69" s="62"/>
      <c r="BS69" s="62"/>
      <c r="BT69" s="62"/>
      <c r="BU69" s="62"/>
      <c r="BV69" s="62"/>
      <c r="BW69" s="62"/>
      <c r="BX69" s="62"/>
      <c r="BY69" s="62"/>
      <c r="BZ69" s="62"/>
      <c r="CA69" s="62"/>
      <c r="CB69" s="62"/>
      <c r="CC69" s="62"/>
      <c r="CD69" s="62"/>
      <c r="CE69" s="62"/>
      <c r="CF69" s="62"/>
      <c r="CG69" s="62"/>
      <c r="CH69" s="62"/>
      <c r="CI69" s="62"/>
      <c r="CJ69" s="62"/>
      <c r="CK69" s="62"/>
      <c r="CL69" s="62"/>
      <c r="CM69" s="62"/>
      <c r="CN69" s="62"/>
      <c r="CO69" s="62"/>
      <c r="CP69" s="62"/>
      <c r="CQ69" s="62"/>
      <c r="CR69" s="62"/>
      <c r="CS69" s="62"/>
      <c r="CT69" s="62"/>
      <c r="CU69" s="62"/>
      <c r="CV69" s="62"/>
      <c r="CW69" s="62"/>
      <c r="CX69" s="62"/>
      <c r="CY69" s="62"/>
      <c r="CZ69" s="62"/>
      <c r="DA69" s="62"/>
      <c r="DB69" s="62"/>
      <c r="DC69" s="62"/>
      <c r="DD69" s="62"/>
      <c r="DE69" s="62"/>
      <c r="DF69" s="62"/>
      <c r="DG69" s="62"/>
      <c r="DH69" s="62"/>
      <c r="DI69" s="62"/>
      <c r="DJ69" s="62"/>
      <c r="DK69" s="62"/>
      <c r="DL69" s="62"/>
      <c r="DM69" s="62"/>
      <c r="DN69" s="62"/>
      <c r="DO69" s="62"/>
      <c r="DP69" s="62"/>
      <c r="DQ69" s="62"/>
      <c r="DR69" s="62"/>
      <c r="DS69" s="62"/>
      <c r="DT69" s="62"/>
      <c r="DU69" s="62"/>
      <c r="DV69" s="62"/>
      <c r="DW69" s="62"/>
      <c r="DX69" s="62"/>
      <c r="DY69" s="62"/>
      <c r="DZ69" s="62"/>
      <c r="EA69" s="62"/>
      <c r="EB69" s="62"/>
      <c r="EC69" s="62"/>
      <c r="ED69" s="62"/>
      <c r="EE69" s="62"/>
      <c r="EF69" s="62"/>
      <c r="EG69" s="62"/>
      <c r="EH69" s="62"/>
      <c r="EI69" s="62"/>
      <c r="EJ69" s="62"/>
      <c r="EK69" s="62"/>
      <c r="EL69" s="62"/>
      <c r="EM69" s="62"/>
      <c r="EN69" s="62"/>
      <c r="EO69" s="62"/>
      <c r="EP69" s="62"/>
      <c r="EQ69" s="62"/>
      <c r="ER69" s="62"/>
      <c r="ES69" s="62"/>
      <c r="ET69" s="62"/>
      <c r="EU69" s="62"/>
      <c r="EV69" s="62"/>
      <c r="EW69" s="62"/>
      <c r="EX69" s="62"/>
      <c r="EY69" s="62"/>
      <c r="EZ69" s="62"/>
      <c r="FA69" s="62"/>
      <c r="FB69" s="62"/>
      <c r="FC69" s="62"/>
      <c r="FD69" s="62"/>
      <c r="FE69" s="62"/>
      <c r="FF69" s="62"/>
      <c r="FG69" s="62"/>
      <c r="FH69" s="62"/>
      <c r="FI69" s="62"/>
      <c r="FJ69" s="62"/>
      <c r="FK69" s="62"/>
      <c r="FL69" s="62"/>
      <c r="FM69" s="62"/>
      <c r="FN69" s="62"/>
      <c r="FO69" s="62"/>
      <c r="FP69" s="62"/>
      <c r="FQ69" s="62"/>
      <c r="FR69" s="62"/>
      <c r="FS69" s="62"/>
      <c r="FT69" s="62"/>
      <c r="FU69" s="62"/>
      <c r="FV69" s="62"/>
      <c r="FW69" s="62"/>
      <c r="FX69" s="62"/>
      <c r="FY69" s="62"/>
      <c r="FZ69" s="62"/>
      <c r="GA69" s="62"/>
      <c r="GB69" s="62"/>
      <c r="GC69" s="62"/>
      <c r="GD69" s="62"/>
      <c r="GE69" s="62"/>
      <c r="GF69" s="62"/>
      <c r="GG69" s="62"/>
      <c r="GH69" s="62"/>
      <c r="GI69" s="62"/>
      <c r="GJ69" s="62"/>
      <c r="GK69" s="62"/>
      <c r="GL69" s="62"/>
      <c r="GM69" s="62"/>
      <c r="GN69" s="62"/>
      <c r="GO69" s="62"/>
      <c r="GP69" s="62"/>
      <c r="GQ69" s="62"/>
      <c r="GR69" s="62"/>
      <c r="GS69" s="62"/>
      <c r="GT69" s="62"/>
      <c r="GU69" s="62"/>
      <c r="GV69" s="62"/>
      <c r="GW69" s="62"/>
      <c r="GX69" s="62"/>
      <c r="GY69" s="62"/>
      <c r="GZ69" s="62"/>
      <c r="HA69" s="62"/>
      <c r="HB69" s="62"/>
      <c r="HC69" s="62"/>
      <c r="HD69" s="62"/>
      <c r="HE69" s="62"/>
      <c r="HF69" s="62"/>
      <c r="HG69" s="62"/>
      <c r="HH69" s="62"/>
      <c r="HI69" s="62"/>
      <c r="HJ69" s="62"/>
      <c r="HK69" s="62"/>
      <c r="HL69" s="62"/>
      <c r="HM69" s="62"/>
      <c r="HN69" s="62"/>
      <c r="HO69" s="62"/>
      <c r="HP69" s="62"/>
      <c r="HQ69" s="62"/>
      <c r="HR69" s="62"/>
      <c r="HS69" s="62"/>
      <c r="HT69" s="62"/>
      <c r="HU69" s="62"/>
      <c r="HV69" s="62"/>
      <c r="HW69" s="62"/>
      <c r="HX69" s="62"/>
      <c r="HY69" s="62"/>
      <c r="HZ69" s="62"/>
      <c r="IA69" s="62"/>
      <c r="IB69" s="62"/>
      <c r="IC69" s="62"/>
      <c r="ID69" s="62"/>
      <c r="IE69" s="62"/>
      <c r="IF69" s="62"/>
      <c r="IG69" s="62"/>
      <c r="IH69" s="62"/>
      <c r="II69" s="62"/>
      <c r="IJ69" s="62"/>
      <c r="IK69" s="62"/>
      <c r="IL69" s="62"/>
      <c r="IM69" s="62"/>
      <c r="IN69" s="62"/>
      <c r="IO69" s="62"/>
      <c r="IP69" s="62"/>
      <c r="IQ69" s="62"/>
      <c r="IR69" s="62"/>
      <c r="IS69" s="62"/>
      <c r="IT69" s="62"/>
      <c r="IU69" s="62"/>
    </row>
    <row r="70" spans="1:255" s="70" customFormat="1" ht="14.1" customHeight="1" x14ac:dyDescent="0.2">
      <c r="A70" s="67" t="s">
        <v>292</v>
      </c>
      <c r="B70" s="75" t="s">
        <v>293</v>
      </c>
      <c r="C70" s="76">
        <v>52</v>
      </c>
      <c r="E70" s="62"/>
      <c r="F70" s="62"/>
      <c r="G70" s="62"/>
      <c r="H70" s="62"/>
      <c r="I70" s="62"/>
      <c r="J70" s="62"/>
      <c r="K70" s="62"/>
      <c r="L70" s="62"/>
      <c r="M70" s="62"/>
      <c r="N70" s="62"/>
      <c r="O70" s="62"/>
      <c r="P70" s="62"/>
      <c r="Q70" s="62"/>
      <c r="R70" s="62"/>
      <c r="S70" s="62"/>
      <c r="T70" s="62"/>
      <c r="U70" s="62"/>
      <c r="V70" s="62"/>
      <c r="W70" s="62"/>
      <c r="X70" s="62"/>
      <c r="Y70" s="62"/>
      <c r="Z70" s="62"/>
      <c r="AA70" s="62"/>
      <c r="AB70" s="62"/>
      <c r="AC70" s="62"/>
      <c r="AD70" s="62"/>
      <c r="AE70" s="62"/>
      <c r="AF70" s="62"/>
      <c r="AG70" s="62"/>
      <c r="AH70" s="62"/>
      <c r="AI70" s="62"/>
      <c r="AJ70" s="62"/>
      <c r="AK70" s="62"/>
      <c r="AL70" s="62"/>
      <c r="AM70" s="62"/>
      <c r="AN70" s="62"/>
      <c r="AO70" s="62"/>
      <c r="AP70" s="62"/>
      <c r="AQ70" s="62"/>
      <c r="AR70" s="62"/>
      <c r="AS70" s="62"/>
      <c r="AT70" s="62"/>
      <c r="AU70" s="62"/>
      <c r="AV70" s="62"/>
      <c r="AW70" s="62"/>
      <c r="AX70" s="62"/>
      <c r="AY70" s="62"/>
      <c r="AZ70" s="62"/>
      <c r="BA70" s="62"/>
      <c r="BB70" s="62"/>
      <c r="BC70" s="62"/>
      <c r="BD70" s="62"/>
      <c r="BE70" s="62"/>
      <c r="BF70" s="62"/>
      <c r="BG70" s="62"/>
      <c r="BH70" s="62"/>
      <c r="BI70" s="62"/>
      <c r="BJ70" s="62"/>
      <c r="BK70" s="62"/>
      <c r="BL70" s="62"/>
      <c r="BM70" s="62"/>
      <c r="BN70" s="62"/>
      <c r="BO70" s="62"/>
      <c r="BP70" s="62"/>
      <c r="BQ70" s="62"/>
      <c r="BR70" s="62"/>
      <c r="BS70" s="62"/>
      <c r="BT70" s="62"/>
      <c r="BU70" s="62"/>
      <c r="BV70" s="62"/>
      <c r="BW70" s="62"/>
      <c r="BX70" s="62"/>
      <c r="BY70" s="62"/>
      <c r="BZ70" s="62"/>
      <c r="CA70" s="62"/>
      <c r="CB70" s="62"/>
      <c r="CC70" s="62"/>
      <c r="CD70" s="62"/>
      <c r="CE70" s="62"/>
      <c r="CF70" s="62"/>
      <c r="CG70" s="62"/>
      <c r="CH70" s="62"/>
      <c r="CI70" s="62"/>
      <c r="CJ70" s="62"/>
      <c r="CK70" s="62"/>
      <c r="CL70" s="62"/>
      <c r="CM70" s="62"/>
      <c r="CN70" s="62"/>
      <c r="CO70" s="62"/>
      <c r="CP70" s="62"/>
      <c r="CQ70" s="62"/>
      <c r="CR70" s="62"/>
      <c r="CS70" s="62"/>
      <c r="CT70" s="62"/>
      <c r="CU70" s="62"/>
      <c r="CV70" s="62"/>
      <c r="CW70" s="62"/>
      <c r="CX70" s="62"/>
      <c r="CY70" s="62"/>
      <c r="CZ70" s="62"/>
      <c r="DA70" s="62"/>
      <c r="DB70" s="62"/>
      <c r="DC70" s="62"/>
      <c r="DD70" s="62"/>
      <c r="DE70" s="62"/>
      <c r="DF70" s="62"/>
      <c r="DG70" s="62"/>
      <c r="DH70" s="62"/>
      <c r="DI70" s="62"/>
      <c r="DJ70" s="62"/>
      <c r="DK70" s="62"/>
      <c r="DL70" s="62"/>
      <c r="DM70" s="62"/>
      <c r="DN70" s="62"/>
      <c r="DO70" s="62"/>
      <c r="DP70" s="62"/>
      <c r="DQ70" s="62"/>
      <c r="DR70" s="62"/>
      <c r="DS70" s="62"/>
      <c r="DT70" s="62"/>
      <c r="DU70" s="62"/>
      <c r="DV70" s="62"/>
      <c r="DW70" s="62"/>
      <c r="DX70" s="62"/>
      <c r="DY70" s="62"/>
      <c r="DZ70" s="62"/>
      <c r="EA70" s="62"/>
      <c r="EB70" s="62"/>
      <c r="EC70" s="62"/>
      <c r="ED70" s="62"/>
      <c r="EE70" s="62"/>
      <c r="EF70" s="62"/>
      <c r="EG70" s="62"/>
      <c r="EH70" s="62"/>
      <c r="EI70" s="62"/>
      <c r="EJ70" s="62"/>
      <c r="EK70" s="62"/>
      <c r="EL70" s="62"/>
      <c r="EM70" s="62"/>
      <c r="EN70" s="62"/>
      <c r="EO70" s="62"/>
      <c r="EP70" s="62"/>
      <c r="EQ70" s="62"/>
      <c r="ER70" s="62"/>
      <c r="ES70" s="62"/>
      <c r="ET70" s="62"/>
      <c r="EU70" s="62"/>
      <c r="EV70" s="62"/>
      <c r="EW70" s="62"/>
      <c r="EX70" s="62"/>
      <c r="EY70" s="62"/>
      <c r="EZ70" s="62"/>
      <c r="FA70" s="62"/>
      <c r="FB70" s="62"/>
      <c r="FC70" s="62"/>
      <c r="FD70" s="62"/>
      <c r="FE70" s="62"/>
      <c r="FF70" s="62"/>
      <c r="FG70" s="62"/>
      <c r="FH70" s="62"/>
      <c r="FI70" s="62"/>
      <c r="FJ70" s="62"/>
      <c r="FK70" s="62"/>
      <c r="FL70" s="62"/>
      <c r="FM70" s="62"/>
      <c r="FN70" s="62"/>
      <c r="FO70" s="62"/>
      <c r="FP70" s="62"/>
      <c r="FQ70" s="62"/>
      <c r="FR70" s="62"/>
      <c r="FS70" s="62"/>
      <c r="FT70" s="62"/>
      <c r="FU70" s="62"/>
      <c r="FV70" s="62"/>
      <c r="FW70" s="62"/>
      <c r="FX70" s="62"/>
      <c r="FY70" s="62"/>
      <c r="FZ70" s="62"/>
      <c r="GA70" s="62"/>
      <c r="GB70" s="62"/>
      <c r="GC70" s="62"/>
      <c r="GD70" s="62"/>
      <c r="GE70" s="62"/>
      <c r="GF70" s="62"/>
      <c r="GG70" s="62"/>
      <c r="GH70" s="62"/>
      <c r="GI70" s="62"/>
      <c r="GJ70" s="62"/>
      <c r="GK70" s="62"/>
      <c r="GL70" s="62"/>
      <c r="GM70" s="62"/>
      <c r="GN70" s="62"/>
      <c r="GO70" s="62"/>
      <c r="GP70" s="62"/>
      <c r="GQ70" s="62"/>
      <c r="GR70" s="62"/>
      <c r="GS70" s="62"/>
      <c r="GT70" s="62"/>
      <c r="GU70" s="62"/>
      <c r="GV70" s="62"/>
      <c r="GW70" s="62"/>
      <c r="GX70" s="62"/>
      <c r="GY70" s="62"/>
      <c r="GZ70" s="62"/>
      <c r="HA70" s="62"/>
      <c r="HB70" s="62"/>
      <c r="HC70" s="62"/>
      <c r="HD70" s="62"/>
      <c r="HE70" s="62"/>
      <c r="HF70" s="62"/>
      <c r="HG70" s="62"/>
      <c r="HH70" s="62"/>
      <c r="HI70" s="62"/>
      <c r="HJ70" s="62"/>
      <c r="HK70" s="62"/>
      <c r="HL70" s="62"/>
      <c r="HM70" s="62"/>
      <c r="HN70" s="62"/>
      <c r="HO70" s="62"/>
      <c r="HP70" s="62"/>
      <c r="HQ70" s="62"/>
      <c r="HR70" s="62"/>
      <c r="HS70" s="62"/>
      <c r="HT70" s="62"/>
      <c r="HU70" s="62"/>
      <c r="HV70" s="62"/>
      <c r="HW70" s="62"/>
      <c r="HX70" s="62"/>
      <c r="HY70" s="62"/>
      <c r="HZ70" s="62"/>
      <c r="IA70" s="62"/>
      <c r="IB70" s="62"/>
      <c r="IC70" s="62"/>
      <c r="ID70" s="62"/>
      <c r="IE70" s="62"/>
      <c r="IF70" s="62"/>
      <c r="IG70" s="62"/>
      <c r="IH70" s="62"/>
      <c r="II70" s="62"/>
      <c r="IJ70" s="62"/>
      <c r="IK70" s="62"/>
      <c r="IL70" s="62"/>
      <c r="IM70" s="62"/>
      <c r="IN70" s="62"/>
      <c r="IO70" s="62"/>
      <c r="IP70" s="62"/>
      <c r="IQ70" s="62"/>
      <c r="IR70" s="62"/>
      <c r="IS70" s="62"/>
      <c r="IT70" s="62"/>
      <c r="IU70" s="62"/>
    </row>
    <row r="71" spans="1:255" ht="14.1" customHeight="1" x14ac:dyDescent="0.2">
      <c r="A71" s="67" t="s">
        <v>331</v>
      </c>
      <c r="B71" s="75" t="s">
        <v>332</v>
      </c>
      <c r="C71" s="76">
        <v>88</v>
      </c>
    </row>
    <row r="72" spans="1:255" ht="14.1" customHeight="1" x14ac:dyDescent="0.2">
      <c r="A72" s="67" t="s">
        <v>151</v>
      </c>
      <c r="B72" s="75" t="s">
        <v>152</v>
      </c>
      <c r="C72" s="76">
        <v>60</v>
      </c>
    </row>
    <row r="73" spans="1:255" ht="14.1" customHeight="1" x14ac:dyDescent="0.2">
      <c r="A73" s="67" t="s">
        <v>165</v>
      </c>
      <c r="B73" s="75" t="s">
        <v>166</v>
      </c>
      <c r="C73" s="69">
        <v>108</v>
      </c>
    </row>
    <row r="74" spans="1:255" ht="14.1" customHeight="1" x14ac:dyDescent="0.2">
      <c r="A74" s="67" t="s">
        <v>298</v>
      </c>
      <c r="B74" s="75" t="s">
        <v>299</v>
      </c>
      <c r="C74" s="76">
        <v>72</v>
      </c>
    </row>
    <row r="75" spans="1:255" ht="14.1" customHeight="1" x14ac:dyDescent="0.2">
      <c r="A75" s="67" t="s">
        <v>147</v>
      </c>
      <c r="B75" s="75" t="s">
        <v>148</v>
      </c>
      <c r="C75" s="76">
        <v>99</v>
      </c>
    </row>
    <row r="76" spans="1:255" ht="14.1" customHeight="1" x14ac:dyDescent="0.2">
      <c r="A76" s="67" t="s">
        <v>159</v>
      </c>
      <c r="B76" s="75" t="s">
        <v>160</v>
      </c>
      <c r="C76" s="76">
        <v>102</v>
      </c>
      <c r="I76" s="74"/>
      <c r="J76" s="77"/>
    </row>
    <row r="77" spans="1:255" s="78" customFormat="1" ht="14.1" customHeight="1" x14ac:dyDescent="0.2">
      <c r="A77" s="67" t="s">
        <v>296</v>
      </c>
      <c r="B77" s="75" t="s">
        <v>297</v>
      </c>
      <c r="C77" s="76">
        <v>54</v>
      </c>
      <c r="E77" s="74"/>
      <c r="F77" s="77"/>
      <c r="G77" s="77"/>
      <c r="H77" s="73"/>
      <c r="I77" s="74"/>
      <c r="J77" s="77"/>
      <c r="K77" s="77"/>
      <c r="L77" s="73"/>
      <c r="M77" s="74"/>
      <c r="N77" s="77"/>
      <c r="O77" s="77"/>
      <c r="P77" s="73"/>
      <c r="Q77" s="74"/>
      <c r="R77" s="77"/>
      <c r="S77" s="77"/>
      <c r="T77" s="73"/>
      <c r="U77" s="74"/>
      <c r="V77" s="77"/>
      <c r="W77" s="77"/>
      <c r="X77" s="73"/>
      <c r="Y77" s="74"/>
      <c r="Z77" s="77"/>
      <c r="AA77" s="77"/>
      <c r="AB77" s="73"/>
      <c r="AC77" s="74"/>
      <c r="AD77" s="77"/>
      <c r="AE77" s="77"/>
      <c r="AF77" s="73"/>
      <c r="AG77" s="74"/>
      <c r="AH77" s="77"/>
      <c r="AI77" s="77"/>
      <c r="AJ77" s="73"/>
      <c r="AK77" s="74"/>
      <c r="AL77" s="77"/>
      <c r="AM77" s="77"/>
      <c r="AN77" s="73"/>
      <c r="AO77" s="74"/>
      <c r="AP77" s="77"/>
      <c r="AQ77" s="77"/>
      <c r="AR77" s="73"/>
      <c r="AS77" s="74"/>
      <c r="AT77" s="77"/>
      <c r="AU77" s="77"/>
      <c r="AV77" s="73"/>
      <c r="AW77" s="74"/>
      <c r="AX77" s="77"/>
      <c r="AY77" s="77"/>
      <c r="AZ77" s="73"/>
      <c r="BA77" s="74"/>
      <c r="BB77" s="77"/>
      <c r="BC77" s="77"/>
      <c r="BD77" s="73"/>
      <c r="BE77" s="74"/>
      <c r="BF77" s="77"/>
      <c r="BG77" s="77"/>
      <c r="BH77" s="73"/>
      <c r="BI77" s="74"/>
      <c r="BJ77" s="77"/>
      <c r="BK77" s="77"/>
      <c r="BL77" s="73"/>
      <c r="BM77" s="74"/>
      <c r="BN77" s="77"/>
      <c r="BO77" s="77"/>
      <c r="BP77" s="73"/>
      <c r="BQ77" s="74"/>
      <c r="BR77" s="77"/>
      <c r="BS77" s="77"/>
      <c r="BT77" s="73"/>
      <c r="BU77" s="74"/>
      <c r="BV77" s="77"/>
      <c r="BW77" s="77"/>
      <c r="BX77" s="73"/>
      <c r="BY77" s="74"/>
      <c r="BZ77" s="77"/>
      <c r="CA77" s="77"/>
      <c r="CB77" s="73"/>
      <c r="CC77" s="74"/>
      <c r="CD77" s="77"/>
      <c r="CE77" s="77"/>
      <c r="CF77" s="73"/>
      <c r="CG77" s="74"/>
      <c r="CH77" s="77"/>
      <c r="CI77" s="77"/>
      <c r="CJ77" s="73"/>
      <c r="CK77" s="74"/>
      <c r="CL77" s="77"/>
      <c r="CM77" s="77"/>
      <c r="CN77" s="73"/>
      <c r="CO77" s="74"/>
      <c r="CP77" s="77"/>
      <c r="CQ77" s="77"/>
      <c r="CR77" s="73"/>
      <c r="CS77" s="74"/>
      <c r="CT77" s="77"/>
      <c r="CU77" s="77"/>
      <c r="CV77" s="73"/>
      <c r="CW77" s="74"/>
      <c r="CX77" s="77"/>
      <c r="CY77" s="77"/>
      <c r="CZ77" s="73"/>
      <c r="DA77" s="74"/>
      <c r="DB77" s="77"/>
      <c r="DC77" s="77"/>
      <c r="DD77" s="73"/>
      <c r="DE77" s="74"/>
      <c r="DF77" s="77"/>
      <c r="DG77" s="77"/>
      <c r="DH77" s="73"/>
      <c r="DI77" s="74"/>
      <c r="DJ77" s="77"/>
      <c r="DK77" s="77"/>
      <c r="DL77" s="73"/>
      <c r="DM77" s="74"/>
      <c r="DN77" s="77"/>
      <c r="DO77" s="77"/>
      <c r="DP77" s="73"/>
      <c r="DQ77" s="74"/>
      <c r="DR77" s="77"/>
      <c r="DS77" s="77"/>
      <c r="DT77" s="73"/>
      <c r="DU77" s="74"/>
      <c r="DV77" s="77"/>
      <c r="DW77" s="77"/>
      <c r="DX77" s="73"/>
      <c r="DY77" s="74"/>
      <c r="DZ77" s="77"/>
      <c r="EA77" s="77"/>
      <c r="EB77" s="73"/>
      <c r="EC77" s="74"/>
      <c r="ED77" s="77"/>
      <c r="EE77" s="77"/>
      <c r="EF77" s="73"/>
      <c r="EG77" s="74"/>
      <c r="EH77" s="77"/>
      <c r="EI77" s="77"/>
      <c r="EJ77" s="73"/>
      <c r="EK77" s="74"/>
      <c r="EL77" s="77"/>
      <c r="EM77" s="77"/>
      <c r="EN77" s="73"/>
      <c r="EO77" s="74"/>
      <c r="EP77" s="77"/>
      <c r="EQ77" s="77"/>
      <c r="ER77" s="73"/>
      <c r="ES77" s="74"/>
      <c r="ET77" s="77"/>
      <c r="EU77" s="77"/>
      <c r="EV77" s="73"/>
      <c r="EW77" s="74"/>
      <c r="EX77" s="77"/>
      <c r="EY77" s="77"/>
      <c r="EZ77" s="73"/>
      <c r="FA77" s="74"/>
      <c r="FB77" s="77"/>
      <c r="FC77" s="77"/>
      <c r="FD77" s="73"/>
      <c r="FE77" s="74"/>
      <c r="FF77" s="77"/>
      <c r="FG77" s="77"/>
      <c r="FH77" s="73"/>
      <c r="FI77" s="74"/>
      <c r="FJ77" s="77"/>
      <c r="FK77" s="77"/>
      <c r="FL77" s="73"/>
      <c r="FM77" s="74"/>
      <c r="FN77" s="77"/>
      <c r="FO77" s="77"/>
      <c r="FP77" s="73"/>
      <c r="FQ77" s="74"/>
      <c r="FR77" s="77"/>
      <c r="FS77" s="77"/>
      <c r="FT77" s="73"/>
      <c r="FU77" s="74"/>
      <c r="FV77" s="77"/>
      <c r="FW77" s="77"/>
      <c r="FX77" s="73"/>
      <c r="FY77" s="74"/>
      <c r="FZ77" s="77"/>
      <c r="GA77" s="77"/>
      <c r="GB77" s="73"/>
      <c r="GC77" s="74"/>
      <c r="GD77" s="77"/>
      <c r="GE77" s="77"/>
      <c r="GF77" s="73"/>
      <c r="GG77" s="74"/>
      <c r="GH77" s="77"/>
      <c r="GI77" s="77"/>
      <c r="GJ77" s="73"/>
      <c r="GK77" s="74"/>
      <c r="GL77" s="77"/>
      <c r="GM77" s="77"/>
      <c r="GN77" s="73"/>
      <c r="GO77" s="74"/>
      <c r="GP77" s="77"/>
      <c r="GQ77" s="77"/>
      <c r="GR77" s="73"/>
      <c r="GS77" s="74"/>
      <c r="GT77" s="77"/>
      <c r="GU77" s="77"/>
      <c r="GV77" s="73"/>
      <c r="GW77" s="74"/>
      <c r="GX77" s="77"/>
      <c r="GY77" s="77"/>
      <c r="GZ77" s="73"/>
      <c r="HA77" s="74"/>
      <c r="HB77" s="77"/>
      <c r="HC77" s="77"/>
      <c r="HD77" s="73"/>
      <c r="HE77" s="74"/>
      <c r="HF77" s="77"/>
      <c r="HG77" s="77"/>
      <c r="HH77" s="73"/>
      <c r="HI77" s="74"/>
      <c r="HJ77" s="77"/>
      <c r="HK77" s="77"/>
      <c r="HL77" s="73"/>
      <c r="HM77" s="74"/>
      <c r="HN77" s="77"/>
      <c r="HO77" s="77"/>
      <c r="HP77" s="73"/>
      <c r="HQ77" s="74"/>
      <c r="HR77" s="77"/>
      <c r="HS77" s="77"/>
      <c r="HT77" s="73"/>
      <c r="HU77" s="74"/>
      <c r="HV77" s="77"/>
      <c r="HW77" s="77"/>
      <c r="HX77" s="73"/>
      <c r="HY77" s="74"/>
      <c r="HZ77" s="77"/>
      <c r="IA77" s="77"/>
      <c r="IB77" s="73"/>
      <c r="IC77" s="74"/>
      <c r="ID77" s="77"/>
      <c r="IE77" s="77"/>
      <c r="IF77" s="73"/>
      <c r="IG77" s="74"/>
      <c r="IH77" s="77"/>
      <c r="II77" s="77"/>
      <c r="IJ77" s="73"/>
      <c r="IK77" s="74"/>
      <c r="IL77" s="77"/>
      <c r="IM77" s="77"/>
      <c r="IN77" s="73"/>
      <c r="IO77" s="74"/>
      <c r="IP77" s="77"/>
      <c r="IQ77" s="77"/>
      <c r="IR77" s="73"/>
      <c r="IS77" s="74"/>
      <c r="IT77" s="77"/>
      <c r="IU77" s="77"/>
    </row>
    <row r="78" spans="1:255" s="78" customFormat="1" ht="14.1" customHeight="1" x14ac:dyDescent="0.2">
      <c r="A78" s="67" t="s">
        <v>215</v>
      </c>
      <c r="B78" s="75" t="s">
        <v>216</v>
      </c>
      <c r="C78" s="76">
        <v>25</v>
      </c>
      <c r="E78" s="74"/>
      <c r="F78" s="77"/>
      <c r="G78" s="77"/>
      <c r="H78" s="73"/>
      <c r="I78" s="62"/>
      <c r="J78" s="62"/>
      <c r="K78" s="77"/>
      <c r="L78" s="73"/>
      <c r="M78" s="74"/>
      <c r="N78" s="77"/>
      <c r="O78" s="77"/>
      <c r="P78" s="73"/>
      <c r="Q78" s="74"/>
      <c r="R78" s="77"/>
      <c r="S78" s="77"/>
      <c r="T78" s="73"/>
      <c r="U78" s="74"/>
      <c r="V78" s="77"/>
      <c r="W78" s="77"/>
      <c r="X78" s="73"/>
      <c r="Y78" s="74"/>
      <c r="Z78" s="77"/>
      <c r="AA78" s="77"/>
      <c r="AB78" s="73"/>
      <c r="AC78" s="74"/>
      <c r="AD78" s="77"/>
      <c r="AE78" s="77"/>
      <c r="AF78" s="73"/>
      <c r="AG78" s="74"/>
      <c r="AH78" s="77"/>
      <c r="AI78" s="77"/>
      <c r="AJ78" s="73"/>
      <c r="AK78" s="74"/>
      <c r="AL78" s="77"/>
      <c r="AM78" s="77"/>
      <c r="AN78" s="73"/>
      <c r="AO78" s="74"/>
      <c r="AP78" s="77"/>
      <c r="AQ78" s="77"/>
      <c r="AR78" s="73"/>
      <c r="AS78" s="74"/>
      <c r="AT78" s="77"/>
      <c r="AU78" s="77"/>
      <c r="AV78" s="73"/>
      <c r="AW78" s="74"/>
      <c r="AX78" s="77"/>
      <c r="AY78" s="77"/>
      <c r="AZ78" s="73"/>
      <c r="BA78" s="74"/>
      <c r="BB78" s="77"/>
      <c r="BC78" s="77"/>
      <c r="BD78" s="73"/>
      <c r="BE78" s="74"/>
      <c r="BF78" s="77"/>
      <c r="BG78" s="77"/>
      <c r="BH78" s="73"/>
      <c r="BI78" s="74"/>
      <c r="BJ78" s="77"/>
      <c r="BK78" s="77"/>
      <c r="BL78" s="73"/>
      <c r="BM78" s="74"/>
      <c r="BN78" s="77"/>
      <c r="BO78" s="77"/>
      <c r="BP78" s="73"/>
      <c r="BQ78" s="74"/>
      <c r="BR78" s="77"/>
      <c r="BS78" s="77"/>
      <c r="BT78" s="73"/>
      <c r="BU78" s="74"/>
      <c r="BV78" s="77"/>
      <c r="BW78" s="77"/>
      <c r="BX78" s="73"/>
      <c r="BY78" s="74"/>
      <c r="BZ78" s="77"/>
      <c r="CA78" s="77"/>
      <c r="CB78" s="73"/>
      <c r="CC78" s="74"/>
      <c r="CD78" s="77"/>
      <c r="CE78" s="77"/>
      <c r="CF78" s="73"/>
      <c r="CG78" s="74"/>
      <c r="CH78" s="77"/>
      <c r="CI78" s="77"/>
      <c r="CJ78" s="73"/>
      <c r="CK78" s="74"/>
      <c r="CL78" s="77"/>
      <c r="CM78" s="77"/>
      <c r="CN78" s="73"/>
      <c r="CO78" s="74"/>
      <c r="CP78" s="77"/>
      <c r="CQ78" s="77"/>
      <c r="CR78" s="73"/>
      <c r="CS78" s="74"/>
      <c r="CT78" s="77"/>
      <c r="CU78" s="77"/>
      <c r="CV78" s="73"/>
      <c r="CW78" s="74"/>
      <c r="CX78" s="77"/>
      <c r="CY78" s="77"/>
      <c r="CZ78" s="73"/>
      <c r="DA78" s="74"/>
      <c r="DB78" s="77"/>
      <c r="DC78" s="77"/>
      <c r="DD78" s="73"/>
      <c r="DE78" s="74"/>
      <c r="DF78" s="77"/>
      <c r="DG78" s="77"/>
      <c r="DH78" s="73"/>
      <c r="DI78" s="74"/>
      <c r="DJ78" s="77"/>
      <c r="DK78" s="77"/>
      <c r="DL78" s="73"/>
      <c r="DM78" s="74"/>
      <c r="DN78" s="77"/>
      <c r="DO78" s="77"/>
      <c r="DP78" s="73"/>
      <c r="DQ78" s="74"/>
      <c r="DR78" s="77"/>
      <c r="DS78" s="77"/>
      <c r="DT78" s="73"/>
      <c r="DU78" s="74"/>
      <c r="DV78" s="77"/>
      <c r="DW78" s="77"/>
      <c r="DX78" s="73"/>
      <c r="DY78" s="74"/>
      <c r="DZ78" s="77"/>
      <c r="EA78" s="77"/>
      <c r="EB78" s="73"/>
      <c r="EC78" s="74"/>
      <c r="ED78" s="77"/>
      <c r="EE78" s="77"/>
      <c r="EF78" s="73"/>
      <c r="EG78" s="74"/>
      <c r="EH78" s="77"/>
      <c r="EI78" s="77"/>
      <c r="EJ78" s="73"/>
      <c r="EK78" s="74"/>
      <c r="EL78" s="77"/>
      <c r="EM78" s="77"/>
      <c r="EN78" s="73"/>
      <c r="EO78" s="74"/>
      <c r="EP78" s="77"/>
      <c r="EQ78" s="77"/>
      <c r="ER78" s="73"/>
      <c r="ES78" s="74"/>
      <c r="ET78" s="77"/>
      <c r="EU78" s="77"/>
      <c r="EV78" s="73"/>
      <c r="EW78" s="74"/>
      <c r="EX78" s="77"/>
      <c r="EY78" s="77"/>
      <c r="EZ78" s="73"/>
      <c r="FA78" s="74"/>
      <c r="FB78" s="77"/>
      <c r="FC78" s="77"/>
      <c r="FD78" s="73"/>
      <c r="FE78" s="74"/>
      <c r="FF78" s="77"/>
      <c r="FG78" s="77"/>
      <c r="FH78" s="73"/>
      <c r="FI78" s="74"/>
      <c r="FJ78" s="77"/>
      <c r="FK78" s="77"/>
      <c r="FL78" s="73"/>
      <c r="FM78" s="74"/>
      <c r="FN78" s="77"/>
      <c r="FO78" s="77"/>
      <c r="FP78" s="73"/>
      <c r="FQ78" s="74"/>
      <c r="FR78" s="77"/>
      <c r="FS78" s="77"/>
      <c r="FT78" s="73"/>
      <c r="FU78" s="74"/>
      <c r="FV78" s="77"/>
      <c r="FW78" s="77"/>
      <c r="FX78" s="73"/>
      <c r="FY78" s="74"/>
      <c r="FZ78" s="77"/>
      <c r="GA78" s="77"/>
      <c r="GB78" s="73"/>
      <c r="GC78" s="74"/>
      <c r="GD78" s="77"/>
      <c r="GE78" s="77"/>
      <c r="GF78" s="73"/>
      <c r="GG78" s="74"/>
      <c r="GH78" s="77"/>
      <c r="GI78" s="77"/>
      <c r="GJ78" s="73"/>
      <c r="GK78" s="74"/>
      <c r="GL78" s="77"/>
      <c r="GM78" s="77"/>
      <c r="GN78" s="73"/>
      <c r="GO78" s="74"/>
      <c r="GP78" s="77"/>
      <c r="GQ78" s="77"/>
      <c r="GR78" s="73"/>
      <c r="GS78" s="74"/>
      <c r="GT78" s="77"/>
      <c r="GU78" s="77"/>
      <c r="GV78" s="73"/>
      <c r="GW78" s="74"/>
      <c r="GX78" s="77"/>
      <c r="GY78" s="77"/>
      <c r="GZ78" s="73"/>
      <c r="HA78" s="74"/>
      <c r="HB78" s="77"/>
      <c r="HC78" s="77"/>
      <c r="HD78" s="73"/>
      <c r="HE78" s="74"/>
      <c r="HF78" s="77"/>
      <c r="HG78" s="77"/>
      <c r="HH78" s="73"/>
      <c r="HI78" s="74"/>
      <c r="HJ78" s="77"/>
      <c r="HK78" s="77"/>
      <c r="HL78" s="73"/>
      <c r="HM78" s="74"/>
      <c r="HN78" s="77"/>
      <c r="HO78" s="77"/>
      <c r="HP78" s="73"/>
      <c r="HQ78" s="74"/>
      <c r="HR78" s="77"/>
      <c r="HS78" s="77"/>
      <c r="HT78" s="73"/>
      <c r="HU78" s="74"/>
      <c r="HV78" s="77"/>
      <c r="HW78" s="77"/>
      <c r="HX78" s="73"/>
      <c r="HY78" s="74"/>
      <c r="HZ78" s="77"/>
      <c r="IA78" s="77"/>
      <c r="IB78" s="73"/>
      <c r="IC78" s="74"/>
      <c r="ID78" s="77"/>
      <c r="IE78" s="77"/>
      <c r="IF78" s="73"/>
      <c r="IG78" s="74"/>
      <c r="IH78" s="77"/>
      <c r="II78" s="77"/>
      <c r="IJ78" s="73"/>
      <c r="IK78" s="74"/>
      <c r="IL78" s="77"/>
      <c r="IM78" s="77"/>
      <c r="IN78" s="73"/>
      <c r="IO78" s="74"/>
      <c r="IP78" s="77"/>
      <c r="IQ78" s="77"/>
      <c r="IR78" s="73"/>
      <c r="IS78" s="74"/>
      <c r="IT78" s="77"/>
      <c r="IU78" s="77"/>
    </row>
    <row r="79" spans="1:255" ht="14.1" customHeight="1" x14ac:dyDescent="0.2">
      <c r="A79" s="67" t="s">
        <v>323</v>
      </c>
      <c r="B79" s="75" t="s">
        <v>324</v>
      </c>
      <c r="C79" s="76">
        <v>111</v>
      </c>
    </row>
    <row r="80" spans="1:255" ht="14.1" customHeight="1" x14ac:dyDescent="0.2">
      <c r="A80" s="67" t="s">
        <v>231</v>
      </c>
      <c r="B80" s="75" t="s">
        <v>232</v>
      </c>
      <c r="C80" s="69">
        <v>6</v>
      </c>
    </row>
    <row r="81" spans="1:10" ht="14.1" customHeight="1" x14ac:dyDescent="0.2">
      <c r="A81" s="67" t="s">
        <v>284</v>
      </c>
      <c r="B81" s="75" t="s">
        <v>285</v>
      </c>
      <c r="C81" s="76">
        <v>48</v>
      </c>
    </row>
    <row r="82" spans="1:10" ht="14.1" customHeight="1" x14ac:dyDescent="0.2">
      <c r="A82" s="67" t="s">
        <v>141</v>
      </c>
      <c r="B82" s="75" t="s">
        <v>142</v>
      </c>
      <c r="C82" s="76">
        <v>96</v>
      </c>
    </row>
    <row r="83" spans="1:10" ht="14.1" customHeight="1" x14ac:dyDescent="0.2">
      <c r="A83" s="67" t="s">
        <v>183</v>
      </c>
      <c r="B83" s="75" t="s">
        <v>184</v>
      </c>
      <c r="C83" s="76">
        <v>19</v>
      </c>
    </row>
    <row r="84" spans="1:10" ht="14.1" customHeight="1" x14ac:dyDescent="0.2">
      <c r="A84" s="67" t="s">
        <v>336</v>
      </c>
      <c r="B84" s="75" t="s">
        <v>281</v>
      </c>
      <c r="C84" s="69">
        <v>46</v>
      </c>
    </row>
    <row r="85" spans="1:10" ht="14.1" customHeight="1" x14ac:dyDescent="0.2">
      <c r="A85" s="67" t="s">
        <v>304</v>
      </c>
      <c r="B85" s="75" t="s">
        <v>305</v>
      </c>
      <c r="C85" s="76">
        <v>75</v>
      </c>
    </row>
    <row r="86" spans="1:10" ht="14.1" customHeight="1" x14ac:dyDescent="0.2">
      <c r="A86" s="67" t="s">
        <v>163</v>
      </c>
      <c r="B86" s="75" t="s">
        <v>164</v>
      </c>
      <c r="C86" s="76">
        <v>105</v>
      </c>
    </row>
    <row r="87" spans="1:10" ht="14.1" customHeight="1" x14ac:dyDescent="0.2">
      <c r="A87" s="67" t="s">
        <v>310</v>
      </c>
      <c r="B87" s="75" t="s">
        <v>311</v>
      </c>
      <c r="C87" s="76">
        <v>79</v>
      </c>
      <c r="I87" s="79"/>
      <c r="J87" s="79"/>
    </row>
    <row r="88" spans="1:10" s="79" customFormat="1" ht="14.1" customHeight="1" x14ac:dyDescent="0.2">
      <c r="A88" s="67" t="s">
        <v>320</v>
      </c>
      <c r="B88" s="75" t="s">
        <v>321</v>
      </c>
      <c r="C88" s="76">
        <v>110</v>
      </c>
    </row>
    <row r="89" spans="1:10" s="79" customFormat="1" ht="14.1" customHeight="1" x14ac:dyDescent="0.2">
      <c r="A89" s="67" t="s">
        <v>339</v>
      </c>
      <c r="B89" s="75" t="s">
        <v>162</v>
      </c>
      <c r="C89" s="76">
        <v>104</v>
      </c>
    </row>
    <row r="90" spans="1:10" s="79" customFormat="1" ht="14.1" customHeight="1" x14ac:dyDescent="0.2">
      <c r="A90" s="67" t="s">
        <v>135</v>
      </c>
      <c r="B90" s="75" t="s">
        <v>136</v>
      </c>
      <c r="C90" s="69">
        <v>94</v>
      </c>
    </row>
    <row r="91" spans="1:10" s="79" customFormat="1" ht="14.1" customHeight="1" x14ac:dyDescent="0.2">
      <c r="A91" s="67" t="s">
        <v>333</v>
      </c>
      <c r="B91" s="75" t="s">
        <v>134</v>
      </c>
      <c r="C91" s="69">
        <v>62</v>
      </c>
    </row>
    <row r="92" spans="1:10" s="79" customFormat="1" ht="14.1" customHeight="1" x14ac:dyDescent="0.2">
      <c r="A92" s="67" t="s">
        <v>235</v>
      </c>
      <c r="B92" s="75" t="s">
        <v>236</v>
      </c>
      <c r="C92" s="76">
        <v>27</v>
      </c>
      <c r="I92" s="62"/>
      <c r="J92" s="62"/>
    </row>
    <row r="93" spans="1:10" ht="14.1" customHeight="1" x14ac:dyDescent="0.2">
      <c r="A93" s="67" t="s">
        <v>239</v>
      </c>
      <c r="B93" s="75" t="s">
        <v>240</v>
      </c>
      <c r="C93" s="76">
        <v>29</v>
      </c>
      <c r="I93" s="79"/>
      <c r="J93" s="79"/>
    </row>
    <row r="94" spans="1:10" s="79" customFormat="1" ht="14.1" customHeight="1" x14ac:dyDescent="0.2">
      <c r="A94" s="67" t="s">
        <v>213</v>
      </c>
      <c r="B94" s="75" t="s">
        <v>214</v>
      </c>
      <c r="C94" s="76">
        <v>24</v>
      </c>
      <c r="I94" s="62"/>
      <c r="J94" s="62"/>
    </row>
    <row r="95" spans="1:10" ht="14.1" customHeight="1" x14ac:dyDescent="0.2">
      <c r="A95" s="67" t="s">
        <v>145</v>
      </c>
      <c r="B95" s="75" t="s">
        <v>146</v>
      </c>
      <c r="C95" s="76">
        <v>98</v>
      </c>
    </row>
    <row r="96" spans="1:10" ht="14.1" customHeight="1" x14ac:dyDescent="0.2">
      <c r="A96" s="67" t="s">
        <v>171</v>
      </c>
      <c r="B96" s="75" t="s">
        <v>172</v>
      </c>
      <c r="C96" s="76">
        <v>13</v>
      </c>
    </row>
    <row r="97" spans="1:255" ht="14.1" customHeight="1" x14ac:dyDescent="0.2">
      <c r="A97" s="67" t="s">
        <v>334</v>
      </c>
      <c r="B97" s="68" t="s">
        <v>114</v>
      </c>
      <c r="C97" s="69" t="s">
        <v>115</v>
      </c>
    </row>
    <row r="98" spans="1:255" ht="14.1" customHeight="1" x14ac:dyDescent="0.2">
      <c r="A98" s="67" t="s">
        <v>335</v>
      </c>
      <c r="B98" s="68" t="s">
        <v>112</v>
      </c>
      <c r="C98" s="69" t="s">
        <v>113</v>
      </c>
    </row>
    <row r="99" spans="1:255" ht="14.1" customHeight="1" x14ac:dyDescent="0.2">
      <c r="A99" s="67" t="s">
        <v>188</v>
      </c>
      <c r="B99" s="75" t="s">
        <v>189</v>
      </c>
      <c r="C99" s="76" t="s">
        <v>190</v>
      </c>
    </row>
    <row r="100" spans="1:255" ht="14.1" customHeight="1" x14ac:dyDescent="0.2">
      <c r="A100" s="67" t="s">
        <v>194</v>
      </c>
      <c r="B100" s="75" t="s">
        <v>195</v>
      </c>
      <c r="C100" s="76" t="s">
        <v>196</v>
      </c>
      <c r="I100" s="80"/>
      <c r="J100" s="80"/>
    </row>
    <row r="101" spans="1:255" s="80" customFormat="1" ht="14.1" customHeight="1" x14ac:dyDescent="0.2">
      <c r="A101" s="67" t="s">
        <v>185</v>
      </c>
      <c r="B101" s="75" t="s">
        <v>186</v>
      </c>
      <c r="C101" s="76" t="s">
        <v>187</v>
      </c>
      <c r="I101" s="62"/>
      <c r="J101" s="62"/>
    </row>
    <row r="102" spans="1:255" ht="14.1" customHeight="1" x14ac:dyDescent="0.2">
      <c r="A102" s="67" t="s">
        <v>197</v>
      </c>
      <c r="B102" s="75" t="s">
        <v>198</v>
      </c>
      <c r="C102" s="76" t="s">
        <v>199</v>
      </c>
    </row>
    <row r="103" spans="1:255" ht="14.1" customHeight="1" x14ac:dyDescent="0.2">
      <c r="A103" s="67" t="s">
        <v>200</v>
      </c>
      <c r="B103" s="75" t="s">
        <v>201</v>
      </c>
      <c r="C103" s="76" t="s">
        <v>202</v>
      </c>
    </row>
    <row r="104" spans="1:255" s="70" customFormat="1" ht="14.1" customHeight="1" x14ac:dyDescent="0.2">
      <c r="A104" s="67" t="s">
        <v>203</v>
      </c>
      <c r="B104" s="75" t="s">
        <v>204</v>
      </c>
      <c r="C104" s="76" t="s">
        <v>205</v>
      </c>
      <c r="E104" s="62"/>
      <c r="F104" s="62"/>
      <c r="G104" s="62"/>
      <c r="H104" s="62"/>
      <c r="I104" s="62"/>
      <c r="J104" s="62"/>
      <c r="K104" s="62"/>
      <c r="L104" s="62"/>
      <c r="M104" s="62"/>
      <c r="N104" s="62"/>
      <c r="O104" s="62"/>
      <c r="P104" s="62"/>
      <c r="Q104" s="62"/>
      <c r="R104" s="62"/>
      <c r="S104" s="62"/>
      <c r="T104" s="62"/>
      <c r="U104" s="62"/>
      <c r="V104" s="62"/>
      <c r="W104" s="62"/>
      <c r="X104" s="62"/>
      <c r="Y104" s="62"/>
      <c r="Z104" s="62"/>
      <c r="AA104" s="62"/>
      <c r="AB104" s="62"/>
      <c r="AC104" s="62"/>
      <c r="AD104" s="62"/>
      <c r="AE104" s="62"/>
      <c r="AF104" s="62"/>
      <c r="AG104" s="62"/>
      <c r="AH104" s="62"/>
      <c r="AI104" s="62"/>
      <c r="AJ104" s="62"/>
      <c r="AK104" s="62"/>
      <c r="AL104" s="62"/>
      <c r="AM104" s="62"/>
      <c r="AN104" s="62"/>
      <c r="AO104" s="62"/>
      <c r="AP104" s="62"/>
      <c r="AQ104" s="62"/>
      <c r="AR104" s="62"/>
      <c r="AS104" s="62"/>
      <c r="AT104" s="62"/>
      <c r="AU104" s="62"/>
      <c r="AV104" s="62"/>
      <c r="AW104" s="62"/>
      <c r="AX104" s="62"/>
      <c r="AY104" s="62"/>
      <c r="AZ104" s="62"/>
      <c r="BA104" s="62"/>
      <c r="BB104" s="62"/>
      <c r="BC104" s="62"/>
      <c r="BD104" s="62"/>
      <c r="BE104" s="62"/>
      <c r="BF104" s="62"/>
      <c r="BG104" s="62"/>
      <c r="BH104" s="62"/>
      <c r="BI104" s="62"/>
      <c r="BJ104" s="62"/>
      <c r="BK104" s="62"/>
      <c r="BL104" s="62"/>
      <c r="BM104" s="62"/>
      <c r="BN104" s="62"/>
      <c r="BO104" s="62"/>
      <c r="BP104" s="62"/>
      <c r="BQ104" s="62"/>
      <c r="BR104" s="62"/>
      <c r="BS104" s="62"/>
      <c r="BT104" s="62"/>
      <c r="BU104" s="62"/>
      <c r="BV104" s="62"/>
      <c r="BW104" s="62"/>
      <c r="BX104" s="62"/>
      <c r="BY104" s="62"/>
      <c r="BZ104" s="62"/>
      <c r="CA104" s="62"/>
      <c r="CB104" s="62"/>
      <c r="CC104" s="62"/>
      <c r="CD104" s="62"/>
      <c r="CE104" s="62"/>
      <c r="CF104" s="62"/>
      <c r="CG104" s="62"/>
      <c r="CH104" s="62"/>
      <c r="CI104" s="62"/>
      <c r="CJ104" s="62"/>
      <c r="CK104" s="62"/>
      <c r="CL104" s="62"/>
      <c r="CM104" s="62"/>
      <c r="CN104" s="62"/>
      <c r="CO104" s="62"/>
      <c r="CP104" s="62"/>
      <c r="CQ104" s="62"/>
      <c r="CR104" s="62"/>
      <c r="CS104" s="62"/>
      <c r="CT104" s="62"/>
      <c r="CU104" s="62"/>
      <c r="CV104" s="62"/>
      <c r="CW104" s="62"/>
      <c r="CX104" s="62"/>
      <c r="CY104" s="62"/>
      <c r="CZ104" s="62"/>
      <c r="DA104" s="62"/>
      <c r="DB104" s="62"/>
      <c r="DC104" s="62"/>
      <c r="DD104" s="62"/>
      <c r="DE104" s="62"/>
      <c r="DF104" s="62"/>
      <c r="DG104" s="62"/>
      <c r="DH104" s="62"/>
      <c r="DI104" s="62"/>
      <c r="DJ104" s="62"/>
      <c r="DK104" s="62"/>
      <c r="DL104" s="62"/>
      <c r="DM104" s="62"/>
      <c r="DN104" s="62"/>
      <c r="DO104" s="62"/>
      <c r="DP104" s="62"/>
      <c r="DQ104" s="62"/>
      <c r="DR104" s="62"/>
      <c r="DS104" s="62"/>
      <c r="DT104" s="62"/>
      <c r="DU104" s="62"/>
      <c r="DV104" s="62"/>
      <c r="DW104" s="62"/>
      <c r="DX104" s="62"/>
      <c r="DY104" s="62"/>
      <c r="DZ104" s="62"/>
      <c r="EA104" s="62"/>
      <c r="EB104" s="62"/>
      <c r="EC104" s="62"/>
      <c r="ED104" s="62"/>
      <c r="EE104" s="62"/>
      <c r="EF104" s="62"/>
      <c r="EG104" s="62"/>
      <c r="EH104" s="62"/>
      <c r="EI104" s="62"/>
      <c r="EJ104" s="62"/>
      <c r="EK104" s="62"/>
      <c r="EL104" s="62"/>
      <c r="EM104" s="62"/>
      <c r="EN104" s="62"/>
      <c r="EO104" s="62"/>
      <c r="EP104" s="62"/>
      <c r="EQ104" s="62"/>
      <c r="ER104" s="62"/>
      <c r="ES104" s="62"/>
      <c r="ET104" s="62"/>
      <c r="EU104" s="62"/>
      <c r="EV104" s="62"/>
      <c r="EW104" s="62"/>
      <c r="EX104" s="62"/>
      <c r="EY104" s="62"/>
      <c r="EZ104" s="62"/>
      <c r="FA104" s="62"/>
      <c r="FB104" s="62"/>
      <c r="FC104" s="62"/>
      <c r="FD104" s="62"/>
      <c r="FE104" s="62"/>
      <c r="FF104" s="62"/>
      <c r="FG104" s="62"/>
      <c r="FH104" s="62"/>
      <c r="FI104" s="62"/>
      <c r="FJ104" s="62"/>
      <c r="FK104" s="62"/>
      <c r="FL104" s="62"/>
      <c r="FM104" s="62"/>
      <c r="FN104" s="62"/>
      <c r="FO104" s="62"/>
      <c r="FP104" s="62"/>
      <c r="FQ104" s="62"/>
      <c r="FR104" s="62"/>
      <c r="FS104" s="62"/>
      <c r="FT104" s="62"/>
      <c r="FU104" s="62"/>
      <c r="FV104" s="62"/>
      <c r="FW104" s="62"/>
      <c r="FX104" s="62"/>
      <c r="FY104" s="62"/>
      <c r="FZ104" s="62"/>
      <c r="GA104" s="62"/>
      <c r="GB104" s="62"/>
      <c r="GC104" s="62"/>
      <c r="GD104" s="62"/>
      <c r="GE104" s="62"/>
      <c r="GF104" s="62"/>
      <c r="GG104" s="62"/>
      <c r="GH104" s="62"/>
      <c r="GI104" s="62"/>
      <c r="GJ104" s="62"/>
      <c r="GK104" s="62"/>
      <c r="GL104" s="62"/>
      <c r="GM104" s="62"/>
      <c r="GN104" s="62"/>
      <c r="GO104" s="62"/>
      <c r="GP104" s="62"/>
      <c r="GQ104" s="62"/>
      <c r="GR104" s="62"/>
      <c r="GS104" s="62"/>
      <c r="GT104" s="62"/>
      <c r="GU104" s="62"/>
      <c r="GV104" s="62"/>
      <c r="GW104" s="62"/>
      <c r="GX104" s="62"/>
      <c r="GY104" s="62"/>
      <c r="GZ104" s="62"/>
      <c r="HA104" s="62"/>
      <c r="HB104" s="62"/>
      <c r="HC104" s="62"/>
      <c r="HD104" s="62"/>
      <c r="HE104" s="62"/>
      <c r="HF104" s="62"/>
      <c r="HG104" s="62"/>
      <c r="HH104" s="62"/>
      <c r="HI104" s="62"/>
      <c r="HJ104" s="62"/>
      <c r="HK104" s="62"/>
      <c r="HL104" s="62"/>
      <c r="HM104" s="62"/>
      <c r="HN104" s="62"/>
      <c r="HO104" s="62"/>
      <c r="HP104" s="62"/>
      <c r="HQ104" s="62"/>
      <c r="HR104" s="62"/>
      <c r="HS104" s="62"/>
      <c r="HT104" s="62"/>
      <c r="HU104" s="62"/>
      <c r="HV104" s="62"/>
      <c r="HW104" s="62"/>
      <c r="HX104" s="62"/>
      <c r="HY104" s="62"/>
      <c r="HZ104" s="62"/>
      <c r="IA104" s="62"/>
      <c r="IB104" s="62"/>
      <c r="IC104" s="62"/>
      <c r="ID104" s="62"/>
      <c r="IE104" s="62"/>
      <c r="IF104" s="62"/>
      <c r="IG104" s="62"/>
      <c r="IH104" s="62"/>
      <c r="II104" s="62"/>
      <c r="IJ104" s="62"/>
      <c r="IK104" s="62"/>
      <c r="IL104" s="62"/>
      <c r="IM104" s="62"/>
      <c r="IN104" s="62"/>
      <c r="IO104" s="62"/>
      <c r="IP104" s="62"/>
      <c r="IQ104" s="62"/>
      <c r="IR104" s="62"/>
      <c r="IS104" s="62"/>
      <c r="IT104" s="62"/>
      <c r="IU104" s="62"/>
    </row>
    <row r="105" spans="1:255" s="70" customFormat="1" ht="14.1" customHeight="1" x14ac:dyDescent="0.2">
      <c r="A105" s="67" t="s">
        <v>206</v>
      </c>
      <c r="B105" s="75" t="s">
        <v>207</v>
      </c>
      <c r="C105" s="76" t="s">
        <v>208</v>
      </c>
      <c r="E105" s="62"/>
      <c r="F105" s="62"/>
      <c r="G105" s="62"/>
      <c r="H105" s="62"/>
      <c r="I105" s="62"/>
      <c r="J105" s="62"/>
      <c r="K105" s="62"/>
      <c r="L105" s="62"/>
      <c r="M105" s="62"/>
      <c r="N105" s="62"/>
      <c r="O105" s="62"/>
      <c r="P105" s="62"/>
      <c r="Q105" s="62"/>
      <c r="R105" s="62"/>
      <c r="S105" s="62"/>
      <c r="T105" s="62"/>
      <c r="U105" s="62"/>
      <c r="V105" s="62"/>
      <c r="W105" s="62"/>
      <c r="X105" s="62"/>
      <c r="Y105" s="62"/>
      <c r="Z105" s="62"/>
      <c r="AA105" s="62"/>
      <c r="AB105" s="62"/>
      <c r="AC105" s="62"/>
      <c r="AD105" s="62"/>
      <c r="AE105" s="62"/>
      <c r="AF105" s="62"/>
      <c r="AG105" s="62"/>
      <c r="AH105" s="62"/>
      <c r="AI105" s="62"/>
      <c r="AJ105" s="62"/>
      <c r="AK105" s="62"/>
      <c r="AL105" s="62"/>
      <c r="AM105" s="62"/>
      <c r="AN105" s="62"/>
      <c r="AO105" s="62"/>
      <c r="AP105" s="62"/>
      <c r="AQ105" s="62"/>
      <c r="AR105" s="62"/>
      <c r="AS105" s="62"/>
      <c r="AT105" s="62"/>
      <c r="AU105" s="62"/>
      <c r="AV105" s="62"/>
      <c r="AW105" s="62"/>
      <c r="AX105" s="62"/>
      <c r="AY105" s="62"/>
      <c r="AZ105" s="62"/>
      <c r="BA105" s="62"/>
      <c r="BB105" s="62"/>
      <c r="BC105" s="62"/>
      <c r="BD105" s="62"/>
      <c r="BE105" s="62"/>
      <c r="BF105" s="62"/>
      <c r="BG105" s="62"/>
      <c r="BH105" s="62"/>
      <c r="BI105" s="62"/>
      <c r="BJ105" s="62"/>
      <c r="BK105" s="62"/>
      <c r="BL105" s="62"/>
      <c r="BM105" s="62"/>
      <c r="BN105" s="62"/>
      <c r="BO105" s="62"/>
      <c r="BP105" s="62"/>
      <c r="BQ105" s="62"/>
      <c r="BR105" s="62"/>
      <c r="BS105" s="62"/>
      <c r="BT105" s="62"/>
      <c r="BU105" s="62"/>
      <c r="BV105" s="62"/>
      <c r="BW105" s="62"/>
      <c r="BX105" s="62"/>
      <c r="BY105" s="62"/>
      <c r="BZ105" s="62"/>
      <c r="CA105" s="62"/>
      <c r="CB105" s="62"/>
      <c r="CC105" s="62"/>
      <c r="CD105" s="62"/>
      <c r="CE105" s="62"/>
      <c r="CF105" s="62"/>
      <c r="CG105" s="62"/>
      <c r="CH105" s="62"/>
      <c r="CI105" s="62"/>
      <c r="CJ105" s="62"/>
      <c r="CK105" s="62"/>
      <c r="CL105" s="62"/>
      <c r="CM105" s="62"/>
      <c r="CN105" s="62"/>
      <c r="CO105" s="62"/>
      <c r="CP105" s="62"/>
      <c r="CQ105" s="62"/>
      <c r="CR105" s="62"/>
      <c r="CS105" s="62"/>
      <c r="CT105" s="62"/>
      <c r="CU105" s="62"/>
      <c r="CV105" s="62"/>
      <c r="CW105" s="62"/>
      <c r="CX105" s="62"/>
      <c r="CY105" s="62"/>
      <c r="CZ105" s="62"/>
      <c r="DA105" s="62"/>
      <c r="DB105" s="62"/>
      <c r="DC105" s="62"/>
      <c r="DD105" s="62"/>
      <c r="DE105" s="62"/>
      <c r="DF105" s="62"/>
      <c r="DG105" s="62"/>
      <c r="DH105" s="62"/>
      <c r="DI105" s="62"/>
      <c r="DJ105" s="62"/>
      <c r="DK105" s="62"/>
      <c r="DL105" s="62"/>
      <c r="DM105" s="62"/>
      <c r="DN105" s="62"/>
      <c r="DO105" s="62"/>
      <c r="DP105" s="62"/>
      <c r="DQ105" s="62"/>
      <c r="DR105" s="62"/>
      <c r="DS105" s="62"/>
      <c r="DT105" s="62"/>
      <c r="DU105" s="62"/>
      <c r="DV105" s="62"/>
      <c r="DW105" s="62"/>
      <c r="DX105" s="62"/>
      <c r="DY105" s="62"/>
      <c r="DZ105" s="62"/>
      <c r="EA105" s="62"/>
      <c r="EB105" s="62"/>
      <c r="EC105" s="62"/>
      <c r="ED105" s="62"/>
      <c r="EE105" s="62"/>
      <c r="EF105" s="62"/>
      <c r="EG105" s="62"/>
      <c r="EH105" s="62"/>
      <c r="EI105" s="62"/>
      <c r="EJ105" s="62"/>
      <c r="EK105" s="62"/>
      <c r="EL105" s="62"/>
      <c r="EM105" s="62"/>
      <c r="EN105" s="62"/>
      <c r="EO105" s="62"/>
      <c r="EP105" s="62"/>
      <c r="EQ105" s="62"/>
      <c r="ER105" s="62"/>
      <c r="ES105" s="62"/>
      <c r="ET105" s="62"/>
      <c r="EU105" s="62"/>
      <c r="EV105" s="62"/>
      <c r="EW105" s="62"/>
      <c r="EX105" s="62"/>
      <c r="EY105" s="62"/>
      <c r="EZ105" s="62"/>
      <c r="FA105" s="62"/>
      <c r="FB105" s="62"/>
      <c r="FC105" s="62"/>
      <c r="FD105" s="62"/>
      <c r="FE105" s="62"/>
      <c r="FF105" s="62"/>
      <c r="FG105" s="62"/>
      <c r="FH105" s="62"/>
      <c r="FI105" s="62"/>
      <c r="FJ105" s="62"/>
      <c r="FK105" s="62"/>
      <c r="FL105" s="62"/>
      <c r="FM105" s="62"/>
      <c r="FN105" s="62"/>
      <c r="FO105" s="62"/>
      <c r="FP105" s="62"/>
      <c r="FQ105" s="62"/>
      <c r="FR105" s="62"/>
      <c r="FS105" s="62"/>
      <c r="FT105" s="62"/>
      <c r="FU105" s="62"/>
      <c r="FV105" s="62"/>
      <c r="FW105" s="62"/>
      <c r="FX105" s="62"/>
      <c r="FY105" s="62"/>
      <c r="FZ105" s="62"/>
      <c r="GA105" s="62"/>
      <c r="GB105" s="62"/>
      <c r="GC105" s="62"/>
      <c r="GD105" s="62"/>
      <c r="GE105" s="62"/>
      <c r="GF105" s="62"/>
      <c r="GG105" s="62"/>
      <c r="GH105" s="62"/>
      <c r="GI105" s="62"/>
      <c r="GJ105" s="62"/>
      <c r="GK105" s="62"/>
      <c r="GL105" s="62"/>
      <c r="GM105" s="62"/>
      <c r="GN105" s="62"/>
      <c r="GO105" s="62"/>
      <c r="GP105" s="62"/>
      <c r="GQ105" s="62"/>
      <c r="GR105" s="62"/>
      <c r="GS105" s="62"/>
      <c r="GT105" s="62"/>
      <c r="GU105" s="62"/>
      <c r="GV105" s="62"/>
      <c r="GW105" s="62"/>
      <c r="GX105" s="62"/>
      <c r="GY105" s="62"/>
      <c r="GZ105" s="62"/>
      <c r="HA105" s="62"/>
      <c r="HB105" s="62"/>
      <c r="HC105" s="62"/>
      <c r="HD105" s="62"/>
      <c r="HE105" s="62"/>
      <c r="HF105" s="62"/>
      <c r="HG105" s="62"/>
      <c r="HH105" s="62"/>
      <c r="HI105" s="62"/>
      <c r="HJ105" s="62"/>
      <c r="HK105" s="62"/>
      <c r="HL105" s="62"/>
      <c r="HM105" s="62"/>
      <c r="HN105" s="62"/>
      <c r="HO105" s="62"/>
      <c r="HP105" s="62"/>
      <c r="HQ105" s="62"/>
      <c r="HR105" s="62"/>
      <c r="HS105" s="62"/>
      <c r="HT105" s="62"/>
      <c r="HU105" s="62"/>
      <c r="HV105" s="62"/>
      <c r="HW105" s="62"/>
      <c r="HX105" s="62"/>
      <c r="HY105" s="62"/>
      <c r="HZ105" s="62"/>
      <c r="IA105" s="62"/>
      <c r="IB105" s="62"/>
      <c r="IC105" s="62"/>
      <c r="ID105" s="62"/>
      <c r="IE105" s="62"/>
      <c r="IF105" s="62"/>
      <c r="IG105" s="62"/>
      <c r="IH105" s="62"/>
      <c r="II105" s="62"/>
      <c r="IJ105" s="62"/>
      <c r="IK105" s="62"/>
      <c r="IL105" s="62"/>
      <c r="IM105" s="62"/>
      <c r="IN105" s="62"/>
      <c r="IO105" s="62"/>
      <c r="IP105" s="62"/>
      <c r="IQ105" s="62"/>
      <c r="IR105" s="62"/>
      <c r="IS105" s="62"/>
      <c r="IT105" s="62"/>
      <c r="IU105" s="62"/>
    </row>
    <row r="106" spans="1:255" s="70" customFormat="1" ht="14.1" customHeight="1" x14ac:dyDescent="0.2">
      <c r="A106" s="67" t="s">
        <v>191</v>
      </c>
      <c r="B106" s="75" t="s">
        <v>192</v>
      </c>
      <c r="C106" s="76" t="s">
        <v>193</v>
      </c>
      <c r="E106" s="62"/>
      <c r="F106" s="62"/>
      <c r="G106" s="62"/>
      <c r="H106" s="62"/>
      <c r="I106" s="62"/>
      <c r="J106" s="62"/>
      <c r="K106" s="62"/>
      <c r="L106" s="62"/>
      <c r="M106" s="62"/>
      <c r="N106" s="62"/>
      <c r="O106" s="62"/>
      <c r="P106" s="62"/>
      <c r="Q106" s="62"/>
      <c r="R106" s="62"/>
      <c r="S106" s="62"/>
      <c r="T106" s="62"/>
      <c r="U106" s="62"/>
      <c r="V106" s="62"/>
      <c r="W106" s="62"/>
      <c r="X106" s="62"/>
      <c r="Y106" s="62"/>
      <c r="Z106" s="62"/>
      <c r="AA106" s="62"/>
      <c r="AB106" s="62"/>
      <c r="AC106" s="62"/>
      <c r="AD106" s="62"/>
      <c r="AE106" s="62"/>
      <c r="AF106" s="62"/>
      <c r="AG106" s="62"/>
      <c r="AH106" s="62"/>
      <c r="AI106" s="62"/>
      <c r="AJ106" s="62"/>
      <c r="AK106" s="62"/>
      <c r="AL106" s="62"/>
      <c r="AM106" s="62"/>
      <c r="AN106" s="62"/>
      <c r="AO106" s="62"/>
      <c r="AP106" s="62"/>
      <c r="AQ106" s="62"/>
      <c r="AR106" s="62"/>
      <c r="AS106" s="62"/>
      <c r="AT106" s="62"/>
      <c r="AU106" s="62"/>
      <c r="AV106" s="62"/>
      <c r="AW106" s="62"/>
      <c r="AX106" s="62"/>
      <c r="AY106" s="62"/>
      <c r="AZ106" s="62"/>
      <c r="BA106" s="62"/>
      <c r="BB106" s="62"/>
      <c r="BC106" s="62"/>
      <c r="BD106" s="62"/>
      <c r="BE106" s="62"/>
      <c r="BF106" s="62"/>
      <c r="BG106" s="62"/>
      <c r="BH106" s="62"/>
      <c r="BI106" s="62"/>
      <c r="BJ106" s="62"/>
      <c r="BK106" s="62"/>
      <c r="BL106" s="62"/>
      <c r="BM106" s="62"/>
      <c r="BN106" s="62"/>
      <c r="BO106" s="62"/>
      <c r="BP106" s="62"/>
      <c r="BQ106" s="62"/>
      <c r="BR106" s="62"/>
      <c r="BS106" s="62"/>
      <c r="BT106" s="62"/>
      <c r="BU106" s="62"/>
      <c r="BV106" s="62"/>
      <c r="BW106" s="62"/>
      <c r="BX106" s="62"/>
      <c r="BY106" s="62"/>
      <c r="BZ106" s="62"/>
      <c r="CA106" s="62"/>
      <c r="CB106" s="62"/>
      <c r="CC106" s="62"/>
      <c r="CD106" s="62"/>
      <c r="CE106" s="62"/>
      <c r="CF106" s="62"/>
      <c r="CG106" s="62"/>
      <c r="CH106" s="62"/>
      <c r="CI106" s="62"/>
      <c r="CJ106" s="62"/>
      <c r="CK106" s="62"/>
      <c r="CL106" s="62"/>
      <c r="CM106" s="62"/>
      <c r="CN106" s="62"/>
      <c r="CO106" s="62"/>
      <c r="CP106" s="62"/>
      <c r="CQ106" s="62"/>
      <c r="CR106" s="62"/>
      <c r="CS106" s="62"/>
      <c r="CT106" s="62"/>
      <c r="CU106" s="62"/>
      <c r="CV106" s="62"/>
      <c r="CW106" s="62"/>
      <c r="CX106" s="62"/>
      <c r="CY106" s="62"/>
      <c r="CZ106" s="62"/>
      <c r="DA106" s="62"/>
      <c r="DB106" s="62"/>
      <c r="DC106" s="62"/>
      <c r="DD106" s="62"/>
      <c r="DE106" s="62"/>
      <c r="DF106" s="62"/>
      <c r="DG106" s="62"/>
      <c r="DH106" s="62"/>
      <c r="DI106" s="62"/>
      <c r="DJ106" s="62"/>
      <c r="DK106" s="62"/>
      <c r="DL106" s="62"/>
      <c r="DM106" s="62"/>
      <c r="DN106" s="62"/>
      <c r="DO106" s="62"/>
      <c r="DP106" s="62"/>
      <c r="DQ106" s="62"/>
      <c r="DR106" s="62"/>
      <c r="DS106" s="62"/>
      <c r="DT106" s="62"/>
      <c r="DU106" s="62"/>
      <c r="DV106" s="62"/>
      <c r="DW106" s="62"/>
      <c r="DX106" s="62"/>
      <c r="DY106" s="62"/>
      <c r="DZ106" s="62"/>
      <c r="EA106" s="62"/>
      <c r="EB106" s="62"/>
      <c r="EC106" s="62"/>
      <c r="ED106" s="62"/>
      <c r="EE106" s="62"/>
      <c r="EF106" s="62"/>
      <c r="EG106" s="62"/>
      <c r="EH106" s="62"/>
      <c r="EI106" s="62"/>
      <c r="EJ106" s="62"/>
      <c r="EK106" s="62"/>
      <c r="EL106" s="62"/>
      <c r="EM106" s="62"/>
      <c r="EN106" s="62"/>
      <c r="EO106" s="62"/>
      <c r="EP106" s="62"/>
      <c r="EQ106" s="62"/>
      <c r="ER106" s="62"/>
      <c r="ES106" s="62"/>
      <c r="ET106" s="62"/>
      <c r="EU106" s="62"/>
      <c r="EV106" s="62"/>
      <c r="EW106" s="62"/>
      <c r="EX106" s="62"/>
      <c r="EY106" s="62"/>
      <c r="EZ106" s="62"/>
      <c r="FA106" s="62"/>
      <c r="FB106" s="62"/>
      <c r="FC106" s="62"/>
      <c r="FD106" s="62"/>
      <c r="FE106" s="62"/>
      <c r="FF106" s="62"/>
      <c r="FG106" s="62"/>
      <c r="FH106" s="62"/>
      <c r="FI106" s="62"/>
      <c r="FJ106" s="62"/>
      <c r="FK106" s="62"/>
      <c r="FL106" s="62"/>
      <c r="FM106" s="62"/>
      <c r="FN106" s="62"/>
      <c r="FO106" s="62"/>
      <c r="FP106" s="62"/>
      <c r="FQ106" s="62"/>
      <c r="FR106" s="62"/>
      <c r="FS106" s="62"/>
      <c r="FT106" s="62"/>
      <c r="FU106" s="62"/>
      <c r="FV106" s="62"/>
      <c r="FW106" s="62"/>
      <c r="FX106" s="62"/>
      <c r="FY106" s="62"/>
      <c r="FZ106" s="62"/>
      <c r="GA106" s="62"/>
      <c r="GB106" s="62"/>
      <c r="GC106" s="62"/>
      <c r="GD106" s="62"/>
      <c r="GE106" s="62"/>
      <c r="GF106" s="62"/>
      <c r="GG106" s="62"/>
      <c r="GH106" s="62"/>
      <c r="GI106" s="62"/>
      <c r="GJ106" s="62"/>
      <c r="GK106" s="62"/>
      <c r="GL106" s="62"/>
      <c r="GM106" s="62"/>
      <c r="GN106" s="62"/>
      <c r="GO106" s="62"/>
      <c r="GP106" s="62"/>
      <c r="GQ106" s="62"/>
      <c r="GR106" s="62"/>
      <c r="GS106" s="62"/>
      <c r="GT106" s="62"/>
      <c r="GU106" s="62"/>
      <c r="GV106" s="62"/>
      <c r="GW106" s="62"/>
      <c r="GX106" s="62"/>
      <c r="GY106" s="62"/>
      <c r="GZ106" s="62"/>
      <c r="HA106" s="62"/>
      <c r="HB106" s="62"/>
      <c r="HC106" s="62"/>
      <c r="HD106" s="62"/>
      <c r="HE106" s="62"/>
      <c r="HF106" s="62"/>
      <c r="HG106" s="62"/>
      <c r="HH106" s="62"/>
      <c r="HI106" s="62"/>
      <c r="HJ106" s="62"/>
      <c r="HK106" s="62"/>
      <c r="HL106" s="62"/>
      <c r="HM106" s="62"/>
      <c r="HN106" s="62"/>
      <c r="HO106" s="62"/>
      <c r="HP106" s="62"/>
      <c r="HQ106" s="62"/>
      <c r="HR106" s="62"/>
      <c r="HS106" s="62"/>
      <c r="HT106" s="62"/>
      <c r="HU106" s="62"/>
      <c r="HV106" s="62"/>
      <c r="HW106" s="62"/>
      <c r="HX106" s="62"/>
      <c r="HY106" s="62"/>
      <c r="HZ106" s="62"/>
      <c r="IA106" s="62"/>
      <c r="IB106" s="62"/>
      <c r="IC106" s="62"/>
      <c r="ID106" s="62"/>
      <c r="IE106" s="62"/>
      <c r="IF106" s="62"/>
      <c r="IG106" s="62"/>
      <c r="IH106" s="62"/>
      <c r="II106" s="62"/>
      <c r="IJ106" s="62"/>
      <c r="IK106" s="62"/>
      <c r="IL106" s="62"/>
      <c r="IM106" s="62"/>
      <c r="IN106" s="62"/>
      <c r="IO106" s="62"/>
      <c r="IP106" s="62"/>
      <c r="IQ106" s="62"/>
      <c r="IR106" s="62"/>
      <c r="IS106" s="62"/>
      <c r="IT106" s="62"/>
      <c r="IU106" s="62"/>
    </row>
    <row r="107" spans="1:255" s="70" customFormat="1" ht="14.1" customHeight="1" x14ac:dyDescent="0.2">
      <c r="A107" s="67" t="s">
        <v>229</v>
      </c>
      <c r="B107" s="75" t="s">
        <v>230</v>
      </c>
      <c r="C107" s="69">
        <v>32</v>
      </c>
      <c r="E107" s="62"/>
      <c r="F107" s="62"/>
      <c r="G107" s="62"/>
      <c r="H107" s="62"/>
      <c r="I107" s="62"/>
      <c r="J107" s="62"/>
      <c r="K107" s="62"/>
      <c r="L107" s="62"/>
      <c r="M107" s="62"/>
      <c r="N107" s="62"/>
      <c r="O107" s="62"/>
      <c r="P107" s="62"/>
      <c r="Q107" s="62"/>
      <c r="R107" s="62"/>
      <c r="S107" s="62"/>
      <c r="T107" s="62"/>
      <c r="U107" s="62"/>
      <c r="V107" s="62"/>
      <c r="W107" s="62"/>
      <c r="X107" s="62"/>
      <c r="Y107" s="62"/>
      <c r="Z107" s="62"/>
      <c r="AA107" s="62"/>
      <c r="AB107" s="62"/>
      <c r="AC107" s="62"/>
      <c r="AD107" s="62"/>
      <c r="AE107" s="62"/>
      <c r="AF107" s="62"/>
      <c r="AG107" s="62"/>
      <c r="AH107" s="62"/>
      <c r="AI107" s="62"/>
      <c r="AJ107" s="62"/>
      <c r="AK107" s="62"/>
      <c r="AL107" s="62"/>
      <c r="AM107" s="62"/>
      <c r="AN107" s="62"/>
      <c r="AO107" s="62"/>
      <c r="AP107" s="62"/>
      <c r="AQ107" s="62"/>
      <c r="AR107" s="62"/>
      <c r="AS107" s="62"/>
      <c r="AT107" s="62"/>
      <c r="AU107" s="62"/>
      <c r="AV107" s="62"/>
      <c r="AW107" s="62"/>
      <c r="AX107" s="62"/>
      <c r="AY107" s="62"/>
      <c r="AZ107" s="62"/>
      <c r="BA107" s="62"/>
      <c r="BB107" s="62"/>
      <c r="BC107" s="62"/>
      <c r="BD107" s="62"/>
      <c r="BE107" s="62"/>
      <c r="BF107" s="62"/>
      <c r="BG107" s="62"/>
      <c r="BH107" s="62"/>
      <c r="BI107" s="62"/>
      <c r="BJ107" s="62"/>
      <c r="BK107" s="62"/>
      <c r="BL107" s="62"/>
      <c r="BM107" s="62"/>
      <c r="BN107" s="62"/>
      <c r="BO107" s="62"/>
      <c r="BP107" s="62"/>
      <c r="BQ107" s="62"/>
      <c r="BR107" s="62"/>
      <c r="BS107" s="62"/>
      <c r="BT107" s="62"/>
      <c r="BU107" s="62"/>
      <c r="BV107" s="62"/>
      <c r="BW107" s="62"/>
      <c r="BX107" s="62"/>
      <c r="BY107" s="62"/>
      <c r="BZ107" s="62"/>
      <c r="CA107" s="62"/>
      <c r="CB107" s="62"/>
      <c r="CC107" s="62"/>
      <c r="CD107" s="62"/>
      <c r="CE107" s="62"/>
      <c r="CF107" s="62"/>
      <c r="CG107" s="62"/>
      <c r="CH107" s="62"/>
      <c r="CI107" s="62"/>
      <c r="CJ107" s="62"/>
      <c r="CK107" s="62"/>
      <c r="CL107" s="62"/>
      <c r="CM107" s="62"/>
      <c r="CN107" s="62"/>
      <c r="CO107" s="62"/>
      <c r="CP107" s="62"/>
      <c r="CQ107" s="62"/>
      <c r="CR107" s="62"/>
      <c r="CS107" s="62"/>
      <c r="CT107" s="62"/>
      <c r="CU107" s="62"/>
      <c r="CV107" s="62"/>
      <c r="CW107" s="62"/>
      <c r="CX107" s="62"/>
      <c r="CY107" s="62"/>
      <c r="CZ107" s="62"/>
      <c r="DA107" s="62"/>
      <c r="DB107" s="62"/>
      <c r="DC107" s="62"/>
      <c r="DD107" s="62"/>
      <c r="DE107" s="62"/>
      <c r="DF107" s="62"/>
      <c r="DG107" s="62"/>
      <c r="DH107" s="62"/>
      <c r="DI107" s="62"/>
      <c r="DJ107" s="62"/>
      <c r="DK107" s="62"/>
      <c r="DL107" s="62"/>
      <c r="DM107" s="62"/>
      <c r="DN107" s="62"/>
      <c r="DO107" s="62"/>
      <c r="DP107" s="62"/>
      <c r="DQ107" s="62"/>
      <c r="DR107" s="62"/>
      <c r="DS107" s="62"/>
      <c r="DT107" s="62"/>
      <c r="DU107" s="62"/>
      <c r="DV107" s="62"/>
      <c r="DW107" s="62"/>
      <c r="DX107" s="62"/>
      <c r="DY107" s="62"/>
      <c r="DZ107" s="62"/>
      <c r="EA107" s="62"/>
      <c r="EB107" s="62"/>
      <c r="EC107" s="62"/>
      <c r="ED107" s="62"/>
      <c r="EE107" s="62"/>
      <c r="EF107" s="62"/>
      <c r="EG107" s="62"/>
      <c r="EH107" s="62"/>
      <c r="EI107" s="62"/>
      <c r="EJ107" s="62"/>
      <c r="EK107" s="62"/>
      <c r="EL107" s="62"/>
      <c r="EM107" s="62"/>
      <c r="EN107" s="62"/>
      <c r="EO107" s="62"/>
      <c r="EP107" s="62"/>
      <c r="EQ107" s="62"/>
      <c r="ER107" s="62"/>
      <c r="ES107" s="62"/>
      <c r="ET107" s="62"/>
      <c r="EU107" s="62"/>
      <c r="EV107" s="62"/>
      <c r="EW107" s="62"/>
      <c r="EX107" s="62"/>
      <c r="EY107" s="62"/>
      <c r="EZ107" s="62"/>
      <c r="FA107" s="62"/>
      <c r="FB107" s="62"/>
      <c r="FC107" s="62"/>
      <c r="FD107" s="62"/>
      <c r="FE107" s="62"/>
      <c r="FF107" s="62"/>
      <c r="FG107" s="62"/>
      <c r="FH107" s="62"/>
      <c r="FI107" s="62"/>
      <c r="FJ107" s="62"/>
      <c r="FK107" s="62"/>
      <c r="FL107" s="62"/>
      <c r="FM107" s="62"/>
      <c r="FN107" s="62"/>
      <c r="FO107" s="62"/>
      <c r="FP107" s="62"/>
      <c r="FQ107" s="62"/>
      <c r="FR107" s="62"/>
      <c r="FS107" s="62"/>
      <c r="FT107" s="62"/>
      <c r="FU107" s="62"/>
      <c r="FV107" s="62"/>
      <c r="FW107" s="62"/>
      <c r="FX107" s="62"/>
      <c r="FY107" s="62"/>
      <c r="FZ107" s="62"/>
      <c r="GA107" s="62"/>
      <c r="GB107" s="62"/>
      <c r="GC107" s="62"/>
      <c r="GD107" s="62"/>
      <c r="GE107" s="62"/>
      <c r="GF107" s="62"/>
      <c r="GG107" s="62"/>
      <c r="GH107" s="62"/>
      <c r="GI107" s="62"/>
      <c r="GJ107" s="62"/>
      <c r="GK107" s="62"/>
      <c r="GL107" s="62"/>
      <c r="GM107" s="62"/>
      <c r="GN107" s="62"/>
      <c r="GO107" s="62"/>
      <c r="GP107" s="62"/>
      <c r="GQ107" s="62"/>
      <c r="GR107" s="62"/>
      <c r="GS107" s="62"/>
      <c r="GT107" s="62"/>
      <c r="GU107" s="62"/>
      <c r="GV107" s="62"/>
      <c r="GW107" s="62"/>
      <c r="GX107" s="62"/>
      <c r="GY107" s="62"/>
      <c r="GZ107" s="62"/>
      <c r="HA107" s="62"/>
      <c r="HB107" s="62"/>
      <c r="HC107" s="62"/>
      <c r="HD107" s="62"/>
      <c r="HE107" s="62"/>
      <c r="HF107" s="62"/>
      <c r="HG107" s="62"/>
      <c r="HH107" s="62"/>
      <c r="HI107" s="62"/>
      <c r="HJ107" s="62"/>
      <c r="HK107" s="62"/>
      <c r="HL107" s="62"/>
      <c r="HM107" s="62"/>
      <c r="HN107" s="62"/>
      <c r="HO107" s="62"/>
      <c r="HP107" s="62"/>
      <c r="HQ107" s="62"/>
      <c r="HR107" s="62"/>
      <c r="HS107" s="62"/>
      <c r="HT107" s="62"/>
      <c r="HU107" s="62"/>
      <c r="HV107" s="62"/>
      <c r="HW107" s="62"/>
      <c r="HX107" s="62"/>
      <c r="HY107" s="62"/>
      <c r="HZ107" s="62"/>
      <c r="IA107" s="62"/>
      <c r="IB107" s="62"/>
      <c r="IC107" s="62"/>
      <c r="ID107" s="62"/>
      <c r="IE107" s="62"/>
      <c r="IF107" s="62"/>
      <c r="IG107" s="62"/>
      <c r="IH107" s="62"/>
      <c r="II107" s="62"/>
      <c r="IJ107" s="62"/>
      <c r="IK107" s="62"/>
      <c r="IL107" s="62"/>
      <c r="IM107" s="62"/>
      <c r="IN107" s="62"/>
      <c r="IO107" s="62"/>
      <c r="IP107" s="62"/>
      <c r="IQ107" s="62"/>
      <c r="IR107" s="62"/>
      <c r="IS107" s="62"/>
      <c r="IT107" s="62"/>
      <c r="IU107" s="62"/>
    </row>
    <row r="108" spans="1:255" s="70" customFormat="1" x14ac:dyDescent="0.2">
      <c r="A108" s="67" t="s">
        <v>227</v>
      </c>
      <c r="B108" s="75" t="s">
        <v>228</v>
      </c>
      <c r="C108" s="69">
        <v>5</v>
      </c>
      <c r="E108" s="62"/>
      <c r="F108" s="62"/>
      <c r="G108" s="62"/>
      <c r="H108" s="62"/>
      <c r="I108" s="62"/>
      <c r="J108" s="62"/>
      <c r="K108" s="62"/>
      <c r="L108" s="62"/>
      <c r="M108" s="62"/>
      <c r="N108" s="62"/>
      <c r="O108" s="62"/>
      <c r="P108" s="62"/>
      <c r="Q108" s="62"/>
      <c r="R108" s="62"/>
      <c r="S108" s="62"/>
      <c r="T108" s="62"/>
      <c r="U108" s="62"/>
      <c r="V108" s="62"/>
      <c r="W108" s="62"/>
      <c r="X108" s="62"/>
      <c r="Y108" s="62"/>
      <c r="Z108" s="62"/>
      <c r="AA108" s="62"/>
      <c r="AB108" s="62"/>
      <c r="AC108" s="62"/>
      <c r="AD108" s="62"/>
      <c r="AE108" s="62"/>
      <c r="AF108" s="62"/>
      <c r="AG108" s="62"/>
      <c r="AH108" s="62"/>
      <c r="AI108" s="62"/>
      <c r="AJ108" s="62"/>
      <c r="AK108" s="62"/>
      <c r="AL108" s="62"/>
      <c r="AM108" s="62"/>
      <c r="AN108" s="62"/>
      <c r="AO108" s="62"/>
      <c r="AP108" s="62"/>
      <c r="AQ108" s="62"/>
      <c r="AR108" s="62"/>
      <c r="AS108" s="62"/>
      <c r="AT108" s="62"/>
      <c r="AU108" s="62"/>
      <c r="AV108" s="62"/>
      <c r="AW108" s="62"/>
      <c r="AX108" s="62"/>
      <c r="AY108" s="62"/>
      <c r="AZ108" s="62"/>
      <c r="BA108" s="62"/>
      <c r="BB108" s="62"/>
      <c r="BC108" s="62"/>
      <c r="BD108" s="62"/>
      <c r="BE108" s="62"/>
      <c r="BF108" s="62"/>
      <c r="BG108" s="62"/>
      <c r="BH108" s="62"/>
      <c r="BI108" s="62"/>
      <c r="BJ108" s="62"/>
      <c r="BK108" s="62"/>
      <c r="BL108" s="62"/>
      <c r="BM108" s="62"/>
      <c r="BN108" s="62"/>
      <c r="BO108" s="62"/>
      <c r="BP108" s="62"/>
      <c r="BQ108" s="62"/>
      <c r="BR108" s="62"/>
      <c r="BS108" s="62"/>
      <c r="BT108" s="62"/>
      <c r="BU108" s="62"/>
      <c r="BV108" s="62"/>
      <c r="BW108" s="62"/>
      <c r="BX108" s="62"/>
      <c r="BY108" s="62"/>
      <c r="BZ108" s="62"/>
      <c r="CA108" s="62"/>
      <c r="CB108" s="62"/>
      <c r="CC108" s="62"/>
      <c r="CD108" s="62"/>
      <c r="CE108" s="62"/>
      <c r="CF108" s="62"/>
      <c r="CG108" s="62"/>
      <c r="CH108" s="62"/>
      <c r="CI108" s="62"/>
      <c r="CJ108" s="62"/>
      <c r="CK108" s="62"/>
      <c r="CL108" s="62"/>
      <c r="CM108" s="62"/>
      <c r="CN108" s="62"/>
      <c r="CO108" s="62"/>
      <c r="CP108" s="62"/>
      <c r="CQ108" s="62"/>
      <c r="CR108" s="62"/>
      <c r="CS108" s="62"/>
      <c r="CT108" s="62"/>
      <c r="CU108" s="62"/>
      <c r="CV108" s="62"/>
      <c r="CW108" s="62"/>
      <c r="CX108" s="62"/>
      <c r="CY108" s="62"/>
      <c r="CZ108" s="62"/>
      <c r="DA108" s="62"/>
      <c r="DB108" s="62"/>
      <c r="DC108" s="62"/>
      <c r="DD108" s="62"/>
      <c r="DE108" s="62"/>
      <c r="DF108" s="62"/>
      <c r="DG108" s="62"/>
      <c r="DH108" s="62"/>
      <c r="DI108" s="62"/>
      <c r="DJ108" s="62"/>
      <c r="DK108" s="62"/>
      <c r="DL108" s="62"/>
      <c r="DM108" s="62"/>
      <c r="DN108" s="62"/>
      <c r="DO108" s="62"/>
      <c r="DP108" s="62"/>
      <c r="DQ108" s="62"/>
      <c r="DR108" s="62"/>
      <c r="DS108" s="62"/>
      <c r="DT108" s="62"/>
      <c r="DU108" s="62"/>
      <c r="DV108" s="62"/>
      <c r="DW108" s="62"/>
      <c r="DX108" s="62"/>
      <c r="DY108" s="62"/>
      <c r="DZ108" s="62"/>
      <c r="EA108" s="62"/>
      <c r="EB108" s="62"/>
      <c r="EC108" s="62"/>
      <c r="ED108" s="62"/>
      <c r="EE108" s="62"/>
      <c r="EF108" s="62"/>
      <c r="EG108" s="62"/>
      <c r="EH108" s="62"/>
      <c r="EI108" s="62"/>
      <c r="EJ108" s="62"/>
      <c r="EK108" s="62"/>
      <c r="EL108" s="62"/>
      <c r="EM108" s="62"/>
      <c r="EN108" s="62"/>
      <c r="EO108" s="62"/>
      <c r="EP108" s="62"/>
      <c r="EQ108" s="62"/>
      <c r="ER108" s="62"/>
      <c r="ES108" s="62"/>
      <c r="ET108" s="62"/>
      <c r="EU108" s="62"/>
      <c r="EV108" s="62"/>
      <c r="EW108" s="62"/>
      <c r="EX108" s="62"/>
      <c r="EY108" s="62"/>
      <c r="EZ108" s="62"/>
      <c r="FA108" s="62"/>
      <c r="FB108" s="62"/>
      <c r="FC108" s="62"/>
      <c r="FD108" s="62"/>
      <c r="FE108" s="62"/>
      <c r="FF108" s="62"/>
      <c r="FG108" s="62"/>
      <c r="FH108" s="62"/>
      <c r="FI108" s="62"/>
      <c r="FJ108" s="62"/>
      <c r="FK108" s="62"/>
      <c r="FL108" s="62"/>
      <c r="FM108" s="62"/>
      <c r="FN108" s="62"/>
      <c r="FO108" s="62"/>
      <c r="FP108" s="62"/>
      <c r="FQ108" s="62"/>
      <c r="FR108" s="62"/>
      <c r="FS108" s="62"/>
      <c r="FT108" s="62"/>
      <c r="FU108" s="62"/>
      <c r="FV108" s="62"/>
      <c r="FW108" s="62"/>
      <c r="FX108" s="62"/>
      <c r="FY108" s="62"/>
      <c r="FZ108" s="62"/>
      <c r="GA108" s="62"/>
      <c r="GB108" s="62"/>
      <c r="GC108" s="62"/>
      <c r="GD108" s="62"/>
      <c r="GE108" s="62"/>
      <c r="GF108" s="62"/>
      <c r="GG108" s="62"/>
      <c r="GH108" s="62"/>
      <c r="GI108" s="62"/>
      <c r="GJ108" s="62"/>
      <c r="GK108" s="62"/>
      <c r="GL108" s="62"/>
      <c r="GM108" s="62"/>
      <c r="GN108" s="62"/>
      <c r="GO108" s="62"/>
      <c r="GP108" s="62"/>
      <c r="GQ108" s="62"/>
      <c r="GR108" s="62"/>
      <c r="GS108" s="62"/>
      <c r="GT108" s="62"/>
      <c r="GU108" s="62"/>
      <c r="GV108" s="62"/>
      <c r="GW108" s="62"/>
      <c r="GX108" s="62"/>
      <c r="GY108" s="62"/>
      <c r="GZ108" s="62"/>
      <c r="HA108" s="62"/>
      <c r="HB108" s="62"/>
      <c r="HC108" s="62"/>
      <c r="HD108" s="62"/>
      <c r="HE108" s="62"/>
      <c r="HF108" s="62"/>
      <c r="HG108" s="62"/>
      <c r="HH108" s="62"/>
      <c r="HI108" s="62"/>
      <c r="HJ108" s="62"/>
      <c r="HK108" s="62"/>
      <c r="HL108" s="62"/>
      <c r="HM108" s="62"/>
      <c r="HN108" s="62"/>
      <c r="HO108" s="62"/>
      <c r="HP108" s="62"/>
      <c r="HQ108" s="62"/>
      <c r="HR108" s="62"/>
      <c r="HS108" s="62"/>
      <c r="HT108" s="62"/>
      <c r="HU108" s="62"/>
      <c r="HV108" s="62"/>
      <c r="HW108" s="62"/>
      <c r="HX108" s="62"/>
      <c r="HY108" s="62"/>
      <c r="HZ108" s="62"/>
      <c r="IA108" s="62"/>
      <c r="IB108" s="62"/>
      <c r="IC108" s="62"/>
      <c r="ID108" s="62"/>
      <c r="IE108" s="62"/>
      <c r="IF108" s="62"/>
      <c r="IG108" s="62"/>
      <c r="IH108" s="62"/>
      <c r="II108" s="62"/>
      <c r="IJ108" s="62"/>
      <c r="IK108" s="62"/>
      <c r="IL108" s="62"/>
      <c r="IM108" s="62"/>
      <c r="IN108" s="62"/>
      <c r="IO108" s="62"/>
      <c r="IP108" s="62"/>
      <c r="IQ108" s="62"/>
      <c r="IR108" s="62"/>
      <c r="IS108" s="62"/>
      <c r="IT108" s="62"/>
      <c r="IU108" s="62"/>
    </row>
    <row r="109" spans="1:255" s="70" customFormat="1" x14ac:dyDescent="0.2">
      <c r="A109" s="67" t="s">
        <v>209</v>
      </c>
      <c r="B109" s="75" t="s">
        <v>210</v>
      </c>
      <c r="C109" s="76">
        <v>21</v>
      </c>
      <c r="E109" s="62"/>
      <c r="F109" s="62"/>
      <c r="G109" s="62"/>
      <c r="H109" s="62"/>
      <c r="I109" s="62"/>
      <c r="J109" s="62"/>
      <c r="K109" s="62"/>
      <c r="L109" s="62"/>
      <c r="M109" s="62"/>
      <c r="N109" s="62"/>
      <c r="O109" s="62"/>
      <c r="P109" s="62"/>
      <c r="Q109" s="62"/>
      <c r="R109" s="62"/>
      <c r="S109" s="62"/>
      <c r="T109" s="62"/>
      <c r="U109" s="62"/>
      <c r="V109" s="62"/>
      <c r="W109" s="62"/>
      <c r="X109" s="62"/>
      <c r="Y109" s="62"/>
      <c r="Z109" s="62"/>
      <c r="AA109" s="62"/>
      <c r="AB109" s="62"/>
      <c r="AC109" s="62"/>
      <c r="AD109" s="62"/>
      <c r="AE109" s="62"/>
      <c r="AF109" s="62"/>
      <c r="AG109" s="62"/>
      <c r="AH109" s="62"/>
      <c r="AI109" s="62"/>
      <c r="AJ109" s="62"/>
      <c r="AK109" s="62"/>
      <c r="AL109" s="62"/>
      <c r="AM109" s="62"/>
      <c r="AN109" s="62"/>
      <c r="AO109" s="62"/>
      <c r="AP109" s="62"/>
      <c r="AQ109" s="62"/>
      <c r="AR109" s="62"/>
      <c r="AS109" s="62"/>
      <c r="AT109" s="62"/>
      <c r="AU109" s="62"/>
      <c r="AV109" s="62"/>
      <c r="AW109" s="62"/>
      <c r="AX109" s="62"/>
      <c r="AY109" s="62"/>
      <c r="AZ109" s="62"/>
      <c r="BA109" s="62"/>
      <c r="BB109" s="62"/>
      <c r="BC109" s="62"/>
      <c r="BD109" s="62"/>
      <c r="BE109" s="62"/>
      <c r="BF109" s="62"/>
      <c r="BG109" s="62"/>
      <c r="BH109" s="62"/>
      <c r="BI109" s="62"/>
      <c r="BJ109" s="62"/>
      <c r="BK109" s="62"/>
      <c r="BL109" s="62"/>
      <c r="BM109" s="62"/>
      <c r="BN109" s="62"/>
      <c r="BO109" s="62"/>
      <c r="BP109" s="62"/>
      <c r="BQ109" s="62"/>
      <c r="BR109" s="62"/>
      <c r="BS109" s="62"/>
      <c r="BT109" s="62"/>
      <c r="BU109" s="62"/>
      <c r="BV109" s="62"/>
      <c r="BW109" s="62"/>
      <c r="BX109" s="62"/>
      <c r="BY109" s="62"/>
      <c r="BZ109" s="62"/>
      <c r="CA109" s="62"/>
      <c r="CB109" s="62"/>
      <c r="CC109" s="62"/>
      <c r="CD109" s="62"/>
      <c r="CE109" s="62"/>
      <c r="CF109" s="62"/>
      <c r="CG109" s="62"/>
      <c r="CH109" s="62"/>
      <c r="CI109" s="62"/>
      <c r="CJ109" s="62"/>
      <c r="CK109" s="62"/>
      <c r="CL109" s="62"/>
      <c r="CM109" s="62"/>
      <c r="CN109" s="62"/>
      <c r="CO109" s="62"/>
      <c r="CP109" s="62"/>
      <c r="CQ109" s="62"/>
      <c r="CR109" s="62"/>
      <c r="CS109" s="62"/>
      <c r="CT109" s="62"/>
      <c r="CU109" s="62"/>
      <c r="CV109" s="62"/>
      <c r="CW109" s="62"/>
      <c r="CX109" s="62"/>
      <c r="CY109" s="62"/>
      <c r="CZ109" s="62"/>
      <c r="DA109" s="62"/>
      <c r="DB109" s="62"/>
      <c r="DC109" s="62"/>
      <c r="DD109" s="62"/>
      <c r="DE109" s="62"/>
      <c r="DF109" s="62"/>
      <c r="DG109" s="62"/>
      <c r="DH109" s="62"/>
      <c r="DI109" s="62"/>
      <c r="DJ109" s="62"/>
      <c r="DK109" s="62"/>
      <c r="DL109" s="62"/>
      <c r="DM109" s="62"/>
      <c r="DN109" s="62"/>
      <c r="DO109" s="62"/>
      <c r="DP109" s="62"/>
      <c r="DQ109" s="62"/>
      <c r="DR109" s="62"/>
      <c r="DS109" s="62"/>
      <c r="DT109" s="62"/>
      <c r="DU109" s="62"/>
      <c r="DV109" s="62"/>
      <c r="DW109" s="62"/>
      <c r="DX109" s="62"/>
      <c r="DY109" s="62"/>
      <c r="DZ109" s="62"/>
      <c r="EA109" s="62"/>
      <c r="EB109" s="62"/>
      <c r="EC109" s="62"/>
      <c r="ED109" s="62"/>
      <c r="EE109" s="62"/>
      <c r="EF109" s="62"/>
      <c r="EG109" s="62"/>
      <c r="EH109" s="62"/>
      <c r="EI109" s="62"/>
      <c r="EJ109" s="62"/>
      <c r="EK109" s="62"/>
      <c r="EL109" s="62"/>
      <c r="EM109" s="62"/>
      <c r="EN109" s="62"/>
      <c r="EO109" s="62"/>
      <c r="EP109" s="62"/>
      <c r="EQ109" s="62"/>
      <c r="ER109" s="62"/>
      <c r="ES109" s="62"/>
      <c r="ET109" s="62"/>
      <c r="EU109" s="62"/>
      <c r="EV109" s="62"/>
      <c r="EW109" s="62"/>
      <c r="EX109" s="62"/>
      <c r="EY109" s="62"/>
      <c r="EZ109" s="62"/>
      <c r="FA109" s="62"/>
      <c r="FB109" s="62"/>
      <c r="FC109" s="62"/>
      <c r="FD109" s="62"/>
      <c r="FE109" s="62"/>
      <c r="FF109" s="62"/>
      <c r="FG109" s="62"/>
      <c r="FH109" s="62"/>
      <c r="FI109" s="62"/>
      <c r="FJ109" s="62"/>
      <c r="FK109" s="62"/>
      <c r="FL109" s="62"/>
      <c r="FM109" s="62"/>
      <c r="FN109" s="62"/>
      <c r="FO109" s="62"/>
      <c r="FP109" s="62"/>
      <c r="FQ109" s="62"/>
      <c r="FR109" s="62"/>
      <c r="FS109" s="62"/>
      <c r="FT109" s="62"/>
      <c r="FU109" s="62"/>
      <c r="FV109" s="62"/>
      <c r="FW109" s="62"/>
      <c r="FX109" s="62"/>
      <c r="FY109" s="62"/>
      <c r="FZ109" s="62"/>
      <c r="GA109" s="62"/>
      <c r="GB109" s="62"/>
      <c r="GC109" s="62"/>
      <c r="GD109" s="62"/>
      <c r="GE109" s="62"/>
      <c r="GF109" s="62"/>
      <c r="GG109" s="62"/>
      <c r="GH109" s="62"/>
      <c r="GI109" s="62"/>
      <c r="GJ109" s="62"/>
      <c r="GK109" s="62"/>
      <c r="GL109" s="62"/>
      <c r="GM109" s="62"/>
      <c r="GN109" s="62"/>
      <c r="GO109" s="62"/>
      <c r="GP109" s="62"/>
      <c r="GQ109" s="62"/>
      <c r="GR109" s="62"/>
      <c r="GS109" s="62"/>
      <c r="GT109" s="62"/>
      <c r="GU109" s="62"/>
      <c r="GV109" s="62"/>
      <c r="GW109" s="62"/>
      <c r="GX109" s="62"/>
      <c r="GY109" s="62"/>
      <c r="GZ109" s="62"/>
      <c r="HA109" s="62"/>
      <c r="HB109" s="62"/>
      <c r="HC109" s="62"/>
      <c r="HD109" s="62"/>
      <c r="HE109" s="62"/>
      <c r="HF109" s="62"/>
      <c r="HG109" s="62"/>
      <c r="HH109" s="62"/>
      <c r="HI109" s="62"/>
      <c r="HJ109" s="62"/>
      <c r="HK109" s="62"/>
      <c r="HL109" s="62"/>
      <c r="HM109" s="62"/>
      <c r="HN109" s="62"/>
      <c r="HO109" s="62"/>
      <c r="HP109" s="62"/>
      <c r="HQ109" s="62"/>
      <c r="HR109" s="62"/>
      <c r="HS109" s="62"/>
      <c r="HT109" s="62"/>
      <c r="HU109" s="62"/>
      <c r="HV109" s="62"/>
      <c r="HW109" s="62"/>
      <c r="HX109" s="62"/>
      <c r="HY109" s="62"/>
      <c r="HZ109" s="62"/>
      <c r="IA109" s="62"/>
      <c r="IB109" s="62"/>
      <c r="IC109" s="62"/>
      <c r="ID109" s="62"/>
      <c r="IE109" s="62"/>
      <c r="IF109" s="62"/>
      <c r="IG109" s="62"/>
      <c r="IH109" s="62"/>
      <c r="II109" s="62"/>
      <c r="IJ109" s="62"/>
      <c r="IK109" s="62"/>
      <c r="IL109" s="62"/>
      <c r="IM109" s="62"/>
      <c r="IN109" s="62"/>
      <c r="IO109" s="62"/>
      <c r="IP109" s="62"/>
      <c r="IQ109" s="62"/>
      <c r="IR109" s="62"/>
      <c r="IS109" s="62"/>
      <c r="IT109" s="62"/>
      <c r="IU109" s="62"/>
    </row>
    <row r="110" spans="1:255" s="70" customFormat="1" ht="13.5" thickBot="1" x14ac:dyDescent="0.25">
      <c r="A110" s="83" t="s">
        <v>302</v>
      </c>
      <c r="B110" s="84" t="s">
        <v>303</v>
      </c>
      <c r="C110" s="85">
        <v>74</v>
      </c>
      <c r="E110" s="62"/>
      <c r="F110" s="62"/>
      <c r="G110" s="62"/>
      <c r="H110" s="62"/>
      <c r="I110" s="62"/>
      <c r="J110" s="62"/>
      <c r="K110" s="62"/>
      <c r="L110" s="62"/>
      <c r="M110" s="62"/>
      <c r="N110" s="62"/>
      <c r="O110" s="62"/>
      <c r="P110" s="62"/>
      <c r="Q110" s="62"/>
      <c r="R110" s="62"/>
      <c r="S110" s="62"/>
      <c r="T110" s="62"/>
      <c r="U110" s="62"/>
      <c r="V110" s="62"/>
      <c r="W110" s="62"/>
      <c r="X110" s="62"/>
      <c r="Y110" s="62"/>
      <c r="Z110" s="62"/>
      <c r="AA110" s="62"/>
      <c r="AB110" s="62"/>
      <c r="AC110" s="62"/>
      <c r="AD110" s="62"/>
      <c r="AE110" s="62"/>
      <c r="AF110" s="62"/>
      <c r="AG110" s="62"/>
      <c r="AH110" s="62"/>
      <c r="AI110" s="62"/>
      <c r="AJ110" s="62"/>
      <c r="AK110" s="62"/>
      <c r="AL110" s="62"/>
      <c r="AM110" s="62"/>
      <c r="AN110" s="62"/>
      <c r="AO110" s="62"/>
      <c r="AP110" s="62"/>
      <c r="AQ110" s="62"/>
      <c r="AR110" s="62"/>
      <c r="AS110" s="62"/>
      <c r="AT110" s="62"/>
      <c r="AU110" s="62"/>
      <c r="AV110" s="62"/>
      <c r="AW110" s="62"/>
      <c r="AX110" s="62"/>
      <c r="AY110" s="62"/>
      <c r="AZ110" s="62"/>
      <c r="BA110" s="62"/>
      <c r="BB110" s="62"/>
      <c r="BC110" s="62"/>
      <c r="BD110" s="62"/>
      <c r="BE110" s="62"/>
      <c r="BF110" s="62"/>
      <c r="BG110" s="62"/>
      <c r="BH110" s="62"/>
      <c r="BI110" s="62"/>
      <c r="BJ110" s="62"/>
      <c r="BK110" s="62"/>
      <c r="BL110" s="62"/>
      <c r="BM110" s="62"/>
      <c r="BN110" s="62"/>
      <c r="BO110" s="62"/>
      <c r="BP110" s="62"/>
      <c r="BQ110" s="62"/>
      <c r="BR110" s="62"/>
      <c r="BS110" s="62"/>
      <c r="BT110" s="62"/>
      <c r="BU110" s="62"/>
      <c r="BV110" s="62"/>
      <c r="BW110" s="62"/>
      <c r="BX110" s="62"/>
      <c r="BY110" s="62"/>
      <c r="BZ110" s="62"/>
      <c r="CA110" s="62"/>
      <c r="CB110" s="62"/>
      <c r="CC110" s="62"/>
      <c r="CD110" s="62"/>
      <c r="CE110" s="62"/>
      <c r="CF110" s="62"/>
      <c r="CG110" s="62"/>
      <c r="CH110" s="62"/>
      <c r="CI110" s="62"/>
      <c r="CJ110" s="62"/>
      <c r="CK110" s="62"/>
      <c r="CL110" s="62"/>
      <c r="CM110" s="62"/>
      <c r="CN110" s="62"/>
      <c r="CO110" s="62"/>
      <c r="CP110" s="62"/>
      <c r="CQ110" s="62"/>
      <c r="CR110" s="62"/>
      <c r="CS110" s="62"/>
      <c r="CT110" s="62"/>
      <c r="CU110" s="62"/>
      <c r="CV110" s="62"/>
      <c r="CW110" s="62"/>
      <c r="CX110" s="62"/>
      <c r="CY110" s="62"/>
      <c r="CZ110" s="62"/>
      <c r="DA110" s="62"/>
      <c r="DB110" s="62"/>
      <c r="DC110" s="62"/>
      <c r="DD110" s="62"/>
      <c r="DE110" s="62"/>
      <c r="DF110" s="62"/>
      <c r="DG110" s="62"/>
      <c r="DH110" s="62"/>
      <c r="DI110" s="62"/>
      <c r="DJ110" s="62"/>
      <c r="DK110" s="62"/>
      <c r="DL110" s="62"/>
      <c r="DM110" s="62"/>
      <c r="DN110" s="62"/>
      <c r="DO110" s="62"/>
      <c r="DP110" s="62"/>
      <c r="DQ110" s="62"/>
      <c r="DR110" s="62"/>
      <c r="DS110" s="62"/>
      <c r="DT110" s="62"/>
      <c r="DU110" s="62"/>
      <c r="DV110" s="62"/>
      <c r="DW110" s="62"/>
      <c r="DX110" s="62"/>
      <c r="DY110" s="62"/>
      <c r="DZ110" s="62"/>
      <c r="EA110" s="62"/>
      <c r="EB110" s="62"/>
      <c r="EC110" s="62"/>
      <c r="ED110" s="62"/>
      <c r="EE110" s="62"/>
      <c r="EF110" s="62"/>
      <c r="EG110" s="62"/>
      <c r="EH110" s="62"/>
      <c r="EI110" s="62"/>
      <c r="EJ110" s="62"/>
      <c r="EK110" s="62"/>
      <c r="EL110" s="62"/>
      <c r="EM110" s="62"/>
      <c r="EN110" s="62"/>
      <c r="EO110" s="62"/>
      <c r="EP110" s="62"/>
      <c r="EQ110" s="62"/>
      <c r="ER110" s="62"/>
      <c r="ES110" s="62"/>
      <c r="ET110" s="62"/>
      <c r="EU110" s="62"/>
      <c r="EV110" s="62"/>
      <c r="EW110" s="62"/>
      <c r="EX110" s="62"/>
      <c r="EY110" s="62"/>
      <c r="EZ110" s="62"/>
      <c r="FA110" s="62"/>
      <c r="FB110" s="62"/>
      <c r="FC110" s="62"/>
      <c r="FD110" s="62"/>
      <c r="FE110" s="62"/>
      <c r="FF110" s="62"/>
      <c r="FG110" s="62"/>
      <c r="FH110" s="62"/>
      <c r="FI110" s="62"/>
      <c r="FJ110" s="62"/>
      <c r="FK110" s="62"/>
      <c r="FL110" s="62"/>
      <c r="FM110" s="62"/>
      <c r="FN110" s="62"/>
      <c r="FO110" s="62"/>
      <c r="FP110" s="62"/>
      <c r="FQ110" s="62"/>
      <c r="FR110" s="62"/>
      <c r="FS110" s="62"/>
      <c r="FT110" s="62"/>
      <c r="FU110" s="62"/>
      <c r="FV110" s="62"/>
      <c r="FW110" s="62"/>
      <c r="FX110" s="62"/>
      <c r="FY110" s="62"/>
      <c r="FZ110" s="62"/>
      <c r="GA110" s="62"/>
      <c r="GB110" s="62"/>
      <c r="GC110" s="62"/>
      <c r="GD110" s="62"/>
      <c r="GE110" s="62"/>
      <c r="GF110" s="62"/>
      <c r="GG110" s="62"/>
      <c r="GH110" s="62"/>
      <c r="GI110" s="62"/>
      <c r="GJ110" s="62"/>
      <c r="GK110" s="62"/>
      <c r="GL110" s="62"/>
      <c r="GM110" s="62"/>
      <c r="GN110" s="62"/>
      <c r="GO110" s="62"/>
      <c r="GP110" s="62"/>
      <c r="GQ110" s="62"/>
      <c r="GR110" s="62"/>
      <c r="GS110" s="62"/>
      <c r="GT110" s="62"/>
      <c r="GU110" s="62"/>
      <c r="GV110" s="62"/>
      <c r="GW110" s="62"/>
      <c r="GX110" s="62"/>
      <c r="GY110" s="62"/>
      <c r="GZ110" s="62"/>
      <c r="HA110" s="62"/>
      <c r="HB110" s="62"/>
      <c r="HC110" s="62"/>
      <c r="HD110" s="62"/>
      <c r="HE110" s="62"/>
      <c r="HF110" s="62"/>
      <c r="HG110" s="62"/>
      <c r="HH110" s="62"/>
      <c r="HI110" s="62"/>
      <c r="HJ110" s="62"/>
      <c r="HK110" s="62"/>
      <c r="HL110" s="62"/>
      <c r="HM110" s="62"/>
      <c r="HN110" s="62"/>
      <c r="HO110" s="62"/>
      <c r="HP110" s="62"/>
      <c r="HQ110" s="62"/>
      <c r="HR110" s="62"/>
      <c r="HS110" s="62"/>
      <c r="HT110" s="62"/>
      <c r="HU110" s="62"/>
      <c r="HV110" s="62"/>
      <c r="HW110" s="62"/>
      <c r="HX110" s="62"/>
      <c r="HY110" s="62"/>
      <c r="HZ110" s="62"/>
      <c r="IA110" s="62"/>
      <c r="IB110" s="62"/>
      <c r="IC110" s="62"/>
      <c r="ID110" s="62"/>
      <c r="IE110" s="62"/>
      <c r="IF110" s="62"/>
      <c r="IG110" s="62"/>
      <c r="IH110" s="62"/>
      <c r="II110" s="62"/>
      <c r="IJ110" s="62"/>
      <c r="IK110" s="62"/>
      <c r="IL110" s="62"/>
      <c r="IM110" s="62"/>
      <c r="IN110" s="62"/>
      <c r="IO110" s="62"/>
      <c r="IP110" s="62"/>
      <c r="IQ110" s="62"/>
      <c r="IR110" s="62"/>
      <c r="IS110" s="62"/>
      <c r="IT110" s="62"/>
      <c r="IU110" s="62"/>
    </row>
  </sheetData>
  <autoFilter ref="A3:C3"/>
  <sortState ref="A4:C110">
    <sortCondition ref="A4:A110"/>
  </sortState>
  <mergeCells count="1">
    <mergeCell ref="A1:C2"/>
  </mergeCells>
  <printOptions horizontalCentered="1" gridLinesSet="0"/>
  <pageMargins left="0.5" right="0.5" top="0.15" bottom="0.15" header="0" footer="0"/>
  <pageSetup scale="95"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4</vt:i4>
      </vt:variant>
    </vt:vector>
  </HeadingPairs>
  <TitlesOfParts>
    <vt:vector size="13" baseType="lpstr">
      <vt:lpstr>Strategic_Planning_FY2019-20</vt:lpstr>
      <vt:lpstr>Strategic_Planning_FY2020-21</vt:lpstr>
      <vt:lpstr>Program</vt:lpstr>
      <vt:lpstr>Legal_Standards</vt:lpstr>
      <vt:lpstr>Customer</vt:lpstr>
      <vt:lpstr>Partner</vt:lpstr>
      <vt:lpstr>Report and External Review</vt:lpstr>
      <vt:lpstr>Sheet4</vt:lpstr>
      <vt:lpstr>Log Sheet</vt:lpstr>
      <vt:lpstr>'Log Sheet'!Print_Titles</vt:lpstr>
      <vt:lpstr>Program!Print_Titles</vt:lpstr>
      <vt:lpstr>'Strategic_Planning_FY2019-20'!Print_Titles</vt:lpstr>
      <vt:lpstr>'Strategic_Planning_FY2020-21'!Print_Titles</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AAR FY 2019-2020</dc:title>
  <dc:creator>South Carolina Department of Education</dc:creator>
  <cp:lastModifiedBy>Austin, Jennifer O</cp:lastModifiedBy>
  <cp:lastPrinted>2017-06-16T13:36:44Z</cp:lastPrinted>
  <dcterms:created xsi:type="dcterms:W3CDTF">2016-04-28T16:26:22Z</dcterms:created>
  <dcterms:modified xsi:type="dcterms:W3CDTF">2020-12-01T18:33:19Z</dcterms:modified>
</cp:coreProperties>
</file>